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597" firstSheet="13" activeTab="17"/>
  </bookViews>
  <sheets>
    <sheet name="ул.Нахимова д.23" sheetId="32" r:id="rId1"/>
    <sheet name="ул.Оршанская д.16" sheetId="31" r:id="rId2"/>
    <sheet name="ул.Кирова д.32а" sheetId="1" r:id="rId3"/>
    <sheet name="ул.Кирова д.30А" sheetId="2" r:id="rId4"/>
    <sheet name="ул.2 Л Кр-ой Слободы д.9" sheetId="3" r:id="rId5"/>
    <sheet name="ул.25 Сентября д.40А" sheetId="6" r:id="rId6"/>
    <sheet name="ул.Сокол. д.1А" sheetId="5" r:id="rId7"/>
    <sheet name="ул.Кирова д.28А" sheetId="4" r:id="rId8"/>
    <sheet name="ул.Тен.19" sheetId="9" r:id="rId9"/>
    <sheet name="ул.Тен.д.6А" sheetId="10" r:id="rId10"/>
    <sheet name="ул.Оршанская д.13" sheetId="12" r:id="rId11"/>
    <sheet name="ул.Матросова д.9" sheetId="14" r:id="rId12"/>
    <sheet name="ул.Дохтурова д.29" sheetId="15" r:id="rId13"/>
    <sheet name="ул.М.Октяб.д.16А" sheetId="16" r:id="rId14"/>
    <sheet name="Пер.Юннатов д.12" sheetId="17" r:id="rId15"/>
    <sheet name="пер.Киевский д.3" sheetId="25" r:id="rId16"/>
    <sheet name="ул.Матросова д.7" sheetId="24" r:id="rId17"/>
    <sheet name="ул.Николпева д.4" sheetId="23" r:id="rId18"/>
    <sheet name="ул.Раздольная д.6" sheetId="27" r:id="rId19"/>
    <sheet name="ул.Тенишевой д.4 а" sheetId="30" r:id="rId20"/>
    <sheet name="ул.Раздольная д.10" sheetId="35" r:id="rId21"/>
    <sheet name="ул.Раздольная д.8" sheetId="34" r:id="rId22"/>
    <sheet name="ул.Раздольная д.5" sheetId="26" r:id="rId23"/>
    <sheet name="ул.Жукова  д.15 " sheetId="21" r:id="rId24"/>
  </sheets>
  <calcPr calcId="145621"/>
</workbook>
</file>

<file path=xl/calcChain.xml><?xml version="1.0" encoding="utf-8"?>
<calcChain xmlns="http://schemas.openxmlformats.org/spreadsheetml/2006/main">
  <c r="E19" i="23" l="1"/>
  <c r="D19" i="23"/>
  <c r="C19" i="23"/>
  <c r="E15" i="30" l="1"/>
  <c r="E13" i="30"/>
  <c r="E13" i="27"/>
  <c r="F51" i="23"/>
  <c r="E13" i="23"/>
  <c r="E15" i="23" s="1"/>
  <c r="F53" i="24"/>
  <c r="E12" i="24"/>
  <c r="E14" i="24" s="1"/>
  <c r="F51" i="25"/>
  <c r="E14" i="25"/>
  <c r="E13" i="25"/>
  <c r="E13" i="17"/>
  <c r="E14" i="17" s="1"/>
  <c r="F49" i="16"/>
  <c r="E14" i="16"/>
  <c r="E13" i="16"/>
  <c r="F52" i="15"/>
  <c r="E13" i="15"/>
  <c r="E14" i="15" s="1"/>
  <c r="E15" i="32"/>
  <c r="F54" i="14"/>
  <c r="E11" i="14"/>
  <c r="E12" i="14" s="1"/>
  <c r="F54" i="12"/>
  <c r="E14" i="12"/>
  <c r="E13" i="12"/>
  <c r="E15" i="10"/>
  <c r="E13" i="10"/>
  <c r="F52" i="9"/>
  <c r="E15" i="9"/>
  <c r="E12" i="9"/>
  <c r="E15" i="4" l="1"/>
  <c r="E13" i="4"/>
  <c r="F52" i="5"/>
  <c r="E16" i="5"/>
  <c r="E14" i="5"/>
  <c r="F51" i="6"/>
  <c r="E16" i="6"/>
  <c r="E14" i="6"/>
  <c r="E15" i="31" l="1"/>
  <c r="E13" i="31"/>
  <c r="E13" i="1"/>
  <c r="E14" i="1" s="1"/>
  <c r="E15" i="2"/>
  <c r="E13" i="2"/>
  <c r="F52" i="3"/>
  <c r="E12" i="3"/>
  <c r="E14" i="3" s="1"/>
  <c r="F51" i="2"/>
  <c r="F51" i="1"/>
  <c r="E14" i="32"/>
  <c r="E13" i="32"/>
  <c r="F51" i="21" l="1"/>
  <c r="F53" i="30"/>
  <c r="F50" i="4"/>
  <c r="F51" i="17"/>
  <c r="F54" i="31" l="1"/>
  <c r="D19" i="4" l="1"/>
  <c r="D15" i="21"/>
  <c r="E15" i="34"/>
  <c r="D15" i="34"/>
  <c r="C14" i="25" l="1"/>
  <c r="E15" i="35" l="1"/>
  <c r="D15" i="35"/>
  <c r="E18" i="9"/>
  <c r="C14" i="17" l="1"/>
  <c r="D14" i="17"/>
  <c r="E18" i="15" l="1"/>
  <c r="D21" i="5" l="1"/>
  <c r="C21" i="5"/>
  <c r="E21" i="5"/>
  <c r="D21" i="6"/>
  <c r="C21" i="6"/>
  <c r="E21" i="6"/>
  <c r="C19" i="1" l="1"/>
  <c r="D15" i="26" l="1"/>
  <c r="D15" i="30"/>
  <c r="D15" i="27"/>
  <c r="E15" i="27" s="1"/>
  <c r="D15" i="23"/>
  <c r="I13" i="23" s="1"/>
  <c r="I15" i="23" s="1"/>
  <c r="D14" i="24"/>
  <c r="D14" i="25"/>
  <c r="D14" i="16"/>
  <c r="D14" i="15"/>
  <c r="D12" i="14"/>
  <c r="D14" i="12"/>
  <c r="D15" i="10"/>
  <c r="D15" i="9"/>
  <c r="D15" i="4"/>
  <c r="D16" i="5"/>
  <c r="D16" i="6"/>
  <c r="D14" i="3"/>
  <c r="D15" i="2"/>
  <c r="D14" i="1"/>
  <c r="D15" i="31"/>
  <c r="D15" i="32"/>
  <c r="I13" i="2" l="1"/>
  <c r="I15" i="2" s="1"/>
  <c r="I13" i="1"/>
  <c r="I14" i="1" s="1"/>
  <c r="F54" i="32"/>
  <c r="J13" i="32" s="1"/>
  <c r="J15" i="32" s="1"/>
  <c r="F52" i="35"/>
  <c r="F52" i="34"/>
  <c r="J13" i="34" s="1"/>
  <c r="J15" i="34" s="1"/>
  <c r="F51" i="27"/>
  <c r="J13" i="27" s="1"/>
  <c r="J15" i="27" s="1"/>
  <c r="F51" i="26"/>
  <c r="J13" i="26" s="1"/>
  <c r="J15" i="26" s="1"/>
  <c r="J13" i="17"/>
  <c r="J14" i="17" s="1"/>
  <c r="J12" i="9"/>
  <c r="J15" i="9" s="1"/>
  <c r="F50" i="10"/>
  <c r="J13" i="10" s="1"/>
  <c r="J15" i="10" s="1"/>
  <c r="J13" i="30"/>
  <c r="J15" i="30" s="1"/>
  <c r="J13" i="12"/>
  <c r="J14" i="12" s="1"/>
  <c r="J13" i="23"/>
  <c r="J15" i="23" s="1"/>
  <c r="J11" i="14"/>
  <c r="J12" i="14" s="1"/>
  <c r="J12" i="24"/>
  <c r="J14" i="24" s="1"/>
  <c r="J14" i="5"/>
  <c r="J16" i="5" s="1"/>
  <c r="J13" i="21"/>
  <c r="J15" i="21" s="1"/>
  <c r="J13" i="4"/>
  <c r="J15" i="4" s="1"/>
  <c r="J13" i="25"/>
  <c r="J14" i="25" s="1"/>
  <c r="J13" i="15"/>
  <c r="J14" i="15" s="1"/>
  <c r="J14" i="6"/>
  <c r="J16" i="6" s="1"/>
  <c r="D20" i="2"/>
  <c r="E19" i="27"/>
  <c r="E20" i="27"/>
  <c r="D21" i="27"/>
  <c r="C21" i="27"/>
  <c r="E19" i="34"/>
  <c r="E20" i="34"/>
  <c r="E21" i="34" s="1"/>
  <c r="D21" i="34"/>
  <c r="C21" i="34"/>
  <c r="E19" i="35"/>
  <c r="E20" i="35"/>
  <c r="D21" i="35"/>
  <c r="C21" i="35"/>
  <c r="E19" i="26"/>
  <c r="E20" i="26"/>
  <c r="D21" i="26"/>
  <c r="C21" i="26"/>
  <c r="I13" i="32"/>
  <c r="I15" i="32" s="1"/>
  <c r="J13" i="35"/>
  <c r="J15" i="35" s="1"/>
  <c r="I13" i="35"/>
  <c r="I15" i="35" s="1"/>
  <c r="C15" i="35"/>
  <c r="I13" i="34"/>
  <c r="I15" i="34" s="1"/>
  <c r="C15" i="34"/>
  <c r="E19" i="25"/>
  <c r="D20" i="25"/>
  <c r="C20" i="25"/>
  <c r="C12" i="14"/>
  <c r="C14" i="12"/>
  <c r="D20" i="32"/>
  <c r="C20" i="32"/>
  <c r="E19" i="32"/>
  <c r="E18" i="32"/>
  <c r="E20" i="32" s="1"/>
  <c r="C15" i="32"/>
  <c r="D21" i="30"/>
  <c r="C21" i="30"/>
  <c r="E20" i="30"/>
  <c r="E18" i="23"/>
  <c r="D19" i="24"/>
  <c r="C19" i="24"/>
  <c r="E18" i="24"/>
  <c r="J13" i="16"/>
  <c r="J14" i="16" s="1"/>
  <c r="E17" i="15"/>
  <c r="D21" i="31"/>
  <c r="C21" i="31"/>
  <c r="E19" i="31"/>
  <c r="E18" i="31"/>
  <c r="J13" i="31"/>
  <c r="J15" i="31" s="1"/>
  <c r="E20" i="31"/>
  <c r="I13" i="31"/>
  <c r="I15" i="31" s="1"/>
  <c r="C15" i="31"/>
  <c r="E19" i="30"/>
  <c r="I13" i="30"/>
  <c r="I15" i="30" s="1"/>
  <c r="C15" i="30"/>
  <c r="I13" i="27"/>
  <c r="I15" i="27" s="1"/>
  <c r="C15" i="27"/>
  <c r="I13" i="26"/>
  <c r="I15" i="26" s="1"/>
  <c r="C15" i="26"/>
  <c r="E15" i="26" s="1"/>
  <c r="E18" i="25"/>
  <c r="E20" i="25" s="1"/>
  <c r="I13" i="25"/>
  <c r="I14" i="25" s="1"/>
  <c r="E17" i="24"/>
  <c r="I12" i="24"/>
  <c r="I14" i="24" s="1"/>
  <c r="C14" i="24"/>
  <c r="C15" i="23"/>
  <c r="I13" i="21"/>
  <c r="I15" i="21" s="1"/>
  <c r="C15" i="21"/>
  <c r="E15" i="21" s="1"/>
  <c r="C14" i="16"/>
  <c r="C14" i="15"/>
  <c r="C15" i="10"/>
  <c r="C15" i="9"/>
  <c r="C15" i="4"/>
  <c r="C16" i="5"/>
  <c r="C16" i="6"/>
  <c r="C14" i="3"/>
  <c r="E18" i="2"/>
  <c r="C15" i="2"/>
  <c r="C14" i="1"/>
  <c r="C20" i="2"/>
  <c r="E19" i="2"/>
  <c r="I13" i="17"/>
  <c r="I14" i="17" s="1"/>
  <c r="I11" i="14"/>
  <c r="I12" i="14" s="1"/>
  <c r="I14" i="6"/>
  <c r="I16" i="6" s="1"/>
  <c r="J12" i="3"/>
  <c r="J14" i="3" s="1"/>
  <c r="J13" i="1"/>
  <c r="J14" i="1" s="1"/>
  <c r="C17" i="14"/>
  <c r="D17" i="14"/>
  <c r="E15" i="14"/>
  <c r="E16" i="14"/>
  <c r="D18" i="3"/>
  <c r="E18" i="21"/>
  <c r="E19" i="21" s="1"/>
  <c r="C19" i="21"/>
  <c r="D19" i="21"/>
  <c r="E17" i="17"/>
  <c r="E18" i="17"/>
  <c r="E19" i="17" s="1"/>
  <c r="D19" i="17"/>
  <c r="C19" i="17"/>
  <c r="E18" i="16"/>
  <c r="E19" i="16" s="1"/>
  <c r="E17" i="16"/>
  <c r="D19" i="16"/>
  <c r="C19" i="16"/>
  <c r="I13" i="16"/>
  <c r="I14" i="16" s="1"/>
  <c r="I13" i="15"/>
  <c r="I14" i="15" s="1"/>
  <c r="E18" i="12"/>
  <c r="E19" i="12"/>
  <c r="E17" i="12"/>
  <c r="I13" i="12"/>
  <c r="I14" i="12" s="1"/>
  <c r="C20" i="10"/>
  <c r="D20" i="10"/>
  <c r="E19" i="10"/>
  <c r="E18" i="10"/>
  <c r="E19" i="9"/>
  <c r="E20" i="9" s="1"/>
  <c r="C20" i="9"/>
  <c r="D20" i="9"/>
  <c r="C19" i="4"/>
  <c r="E18" i="4"/>
  <c r="E19" i="4" s="1"/>
  <c r="D19" i="1"/>
  <c r="E17" i="1"/>
  <c r="E18" i="1"/>
  <c r="I12" i="3"/>
  <c r="I14" i="3" s="1"/>
  <c r="C18" i="3"/>
  <c r="D20" i="12"/>
  <c r="C20" i="12"/>
  <c r="I13" i="10"/>
  <c r="I15" i="10" s="1"/>
  <c r="I12" i="9"/>
  <c r="I15" i="9" s="1"/>
  <c r="I13" i="4"/>
  <c r="I15" i="4" s="1"/>
  <c r="I14" i="5"/>
  <c r="I16" i="5" s="1"/>
  <c r="J13" i="2"/>
  <c r="J15" i="2" s="1"/>
  <c r="E17" i="14" l="1"/>
  <c r="E18" i="3"/>
  <c r="E20" i="10"/>
  <c r="E21" i="26"/>
  <c r="E21" i="30"/>
  <c r="E21" i="31"/>
  <c r="E20" i="12"/>
  <c r="E19" i="24"/>
  <c r="E20" i="2"/>
  <c r="E19" i="1"/>
  <c r="E21" i="27"/>
  <c r="E21" i="35"/>
</calcChain>
</file>

<file path=xl/sharedStrings.xml><?xml version="1.0" encoding="utf-8"?>
<sst xmlns="http://schemas.openxmlformats.org/spreadsheetml/2006/main" count="2169" uniqueCount="395">
  <si>
    <t>"УТВЕРЖДАЮ"</t>
  </si>
  <si>
    <t>1. Доходы на содержание общего имущества дома</t>
  </si>
  <si>
    <t>№</t>
  </si>
  <si>
    <t>Наименование статей</t>
  </si>
  <si>
    <t>Содержание и ремонт</t>
  </si>
  <si>
    <t>ИТОГО на содержание и ремонт общего имущества</t>
  </si>
  <si>
    <t>Фактические расходы, т. руб.</t>
  </si>
  <si>
    <t>Плановые расходы, т. руб.</t>
  </si>
  <si>
    <t>Плановое поступление от потребителей денежных средств, т. руб.</t>
  </si>
  <si>
    <t>Фактическое поступление от потребителей денежных средств, т. руб.</t>
  </si>
  <si>
    <t>Задолженность потребителей, т. руб.</t>
  </si>
  <si>
    <t>ИТОГО расходы:</t>
  </si>
  <si>
    <t>3. Поступление средств от потребителей по коммунальным услугам и их расходы</t>
  </si>
  <si>
    <t>Перечень коммунальных услуг</t>
  </si>
  <si>
    <t>Начислено потребителям, т. руб.</t>
  </si>
  <si>
    <t>Поступило от потребителей, т. руб.</t>
  </si>
  <si>
    <t>Примечание</t>
  </si>
  <si>
    <t>Отопление и горячее водоснабжение</t>
  </si>
  <si>
    <t>Холодное водоснабжение и водоотведение</t>
  </si>
  <si>
    <t>Электроснабжение</t>
  </si>
  <si>
    <t>ИТОГО поступило средств и их расходы:</t>
  </si>
  <si>
    <t>Сумма, т. руб.</t>
  </si>
  <si>
    <t>Вывоз ТБО и КГО</t>
  </si>
  <si>
    <t>Обслуживание лифтов</t>
  </si>
  <si>
    <t>ИТОГО РАСХОДЫ:</t>
  </si>
  <si>
    <t>Статья расходов</t>
  </si>
  <si>
    <t>2. Расходы на содержание общего имущества дома</t>
  </si>
  <si>
    <t>в том числе:</t>
  </si>
  <si>
    <t>1.1</t>
  </si>
  <si>
    <t>уборка лестничных клеток (уборщица)</t>
  </si>
  <si>
    <t>1.2</t>
  </si>
  <si>
    <t>1.3</t>
  </si>
  <si>
    <t>1.4</t>
  </si>
  <si>
    <t>электрические работы (электрик)</t>
  </si>
  <si>
    <t>1.5</t>
  </si>
  <si>
    <t>1.6</t>
  </si>
  <si>
    <t>содержание придомовой территории ( дворник)</t>
  </si>
  <si>
    <t>аварийно-диспетчерская служба</t>
  </si>
  <si>
    <t>2</t>
  </si>
  <si>
    <t>Материалы и инвентарь</t>
  </si>
  <si>
    <t>хранение и ведение технической документации по дому;</t>
  </si>
  <si>
    <t>заключение и контролирование исполнения договоров на выполнение работ по содержанию и ремонту общего имущества дома;</t>
  </si>
  <si>
    <t>начисление, сбор платы и выставление квитанций за содержание и  ремонт общего имущества дома;</t>
  </si>
  <si>
    <t>предоставление устных и письменных консультаций гражданам о порядке пользования помещениями в доме, о требованиях законодательства РФ в жилищной сфере;</t>
  </si>
  <si>
    <t>информирование граждан об изменении размеров платы за жилое помещение и коммунальные услуги в сроки установленные ст.155 ЖК;</t>
  </si>
  <si>
    <t>исполнение требований Постановления Правительства РФ №354 - 2011г.  «Правил предоставления коммунальных услуг гражданам», по ведению учета жалоб и ответа на них, исполнению заявок, перерасчету платы за услуги, о перерывах в оказании услуг;</t>
  </si>
  <si>
    <t>прием руководителем  Исполнителя граждан  по разрешению жалоб, заявлений на не предоставление услуг, работ или их низкое качество;</t>
  </si>
  <si>
    <t>осуществление регистрационного учета граждан, проживающих в домах и выдача справок в установленном порядке;</t>
  </si>
  <si>
    <t>ведение бухгалтерского, налогового, управленческого учёта</t>
  </si>
  <si>
    <t>Заработная плата производственного персонала с налогом</t>
  </si>
  <si>
    <t xml:space="preserve">       Главный бухгалтер</t>
  </si>
  <si>
    <t xml:space="preserve">       Главный энергетик</t>
  </si>
  <si>
    <t>А.В. Половых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</si>
  <si>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</si>
  <si>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</si>
  <si>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</si>
  <si>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</si>
  <si>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</si>
  <si>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</si>
  <si>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</si>
  <si>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</si>
  <si>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</si>
  <si>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Техническое осведетельство лифтов</t>
  </si>
  <si>
    <t>уборка придомовой территории ( дворник)</t>
  </si>
  <si>
    <t>Экономист</t>
  </si>
  <si>
    <t>Н.А.Васильева</t>
  </si>
  <si>
    <t>Главный бухгалтер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</si>
  <si>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</si>
  <si>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</si>
  <si>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</si>
  <si>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</si>
  <si>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</si>
  <si>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</si>
  <si>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</si>
  <si>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</si>
  <si>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</si>
  <si>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 xml:space="preserve">  Экономист</t>
  </si>
  <si>
    <t>Водоснабжение</t>
  </si>
  <si>
    <t>уборка  придомовой территории ( дворник)</t>
  </si>
  <si>
    <t>10</t>
  </si>
  <si>
    <t>Транспортные расходы</t>
  </si>
  <si>
    <t>Транспортные расходы:(горюче-смазочные материалы,страховка и т.д)</t>
  </si>
  <si>
    <t>3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</si>
  <si>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</si>
  <si>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</si>
  <si>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</si>
  <si>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</si>
  <si>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</si>
  <si>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</si>
  <si>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</si>
  <si>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</si>
  <si>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</si>
  <si>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11</t>
  </si>
  <si>
    <t>8</t>
  </si>
  <si>
    <t>Е.Г.Чернышева</t>
  </si>
  <si>
    <t>8.</t>
  </si>
  <si>
    <t>Гл.бухгалтер</t>
  </si>
  <si>
    <t>исполнение требований Постановления Правительства РФ №354 - 2011г. по исполнению заявок, перерасчету платы за услуги, о перерывах в оказании услуг;</t>
  </si>
  <si>
    <t>ведение бухгалтерского, налогового учёта</t>
  </si>
  <si>
    <t>Административно-управленческие расходы</t>
  </si>
  <si>
    <r>
      <t xml:space="preserve">об исполнении договора по обслуживанию многоквартирным домом </t>
    </r>
    <r>
      <rPr>
        <b/>
        <sz val="9"/>
        <color indexed="8"/>
        <rFont val="Times New Roman"/>
        <family val="1"/>
        <charset val="204"/>
      </rPr>
      <t>№ 19</t>
    </r>
  </si>
  <si>
    <r>
      <t xml:space="preserve">об исполнении договора по обслуживанию многоквартирным домом </t>
    </r>
    <r>
      <rPr>
        <b/>
        <sz val="9"/>
        <color indexed="8"/>
        <rFont val="Times New Roman"/>
        <family val="1"/>
        <charset val="204"/>
      </rPr>
      <t>№ 30 А</t>
    </r>
  </si>
  <si>
    <r>
      <t xml:space="preserve">об исполнении договора по обслуживанию многоквартирным домом </t>
    </r>
    <r>
      <rPr>
        <b/>
        <sz val="9"/>
        <color indexed="8"/>
        <rFont val="Times New Roman"/>
        <family val="1"/>
        <charset val="204"/>
      </rPr>
      <t>№ 9</t>
    </r>
  </si>
  <si>
    <r>
      <t xml:space="preserve">об исполнении договора по обслуживанию многоквартирным домом </t>
    </r>
    <r>
      <rPr>
        <b/>
        <sz val="9"/>
        <color indexed="8"/>
        <rFont val="Times New Roman"/>
        <family val="1"/>
        <charset val="204"/>
      </rPr>
      <t>№ 40А</t>
    </r>
  </si>
  <si>
    <r>
      <t xml:space="preserve">об исполнении договора по обслуживанию многоквартирным домом </t>
    </r>
    <r>
      <rPr>
        <b/>
        <sz val="9"/>
        <color indexed="8"/>
        <rFont val="Times New Roman"/>
        <family val="1"/>
        <charset val="204"/>
      </rPr>
      <t>№1А</t>
    </r>
  </si>
  <si>
    <r>
      <t xml:space="preserve">об исполнении договора по обслуживанию многоквартирным домом </t>
    </r>
    <r>
      <rPr>
        <b/>
        <sz val="9"/>
        <color indexed="8"/>
        <rFont val="Times New Roman"/>
        <family val="1"/>
        <charset val="204"/>
      </rPr>
      <t>№ 28А</t>
    </r>
  </si>
  <si>
    <r>
      <t xml:space="preserve">об исполнении договора по обслуживанию многоквартирным домом </t>
    </r>
    <r>
      <rPr>
        <b/>
        <sz val="9"/>
        <color indexed="8"/>
        <rFont val="Times New Roman"/>
        <family val="1"/>
        <charset val="204"/>
      </rPr>
      <t>№ 6А</t>
    </r>
  </si>
  <si>
    <r>
      <t xml:space="preserve">об исполнении договора по обслуживанию многоквартирным домом </t>
    </r>
    <r>
      <rPr>
        <b/>
        <sz val="9"/>
        <color indexed="8"/>
        <rFont val="Times New Roman"/>
        <family val="1"/>
        <charset val="204"/>
      </rPr>
      <t>№ 13</t>
    </r>
  </si>
  <si>
    <r>
      <t xml:space="preserve">об исполнении договора по обслуживанию многоквартирным домом </t>
    </r>
    <r>
      <rPr>
        <b/>
        <sz val="9"/>
        <color indexed="8"/>
        <rFont val="Times New Roman"/>
        <family val="1"/>
        <charset val="204"/>
      </rPr>
      <t>№ 29</t>
    </r>
  </si>
  <si>
    <r>
      <t xml:space="preserve">об исполнении договора по обслуживанию многоквартирным домом </t>
    </r>
    <r>
      <rPr>
        <b/>
        <sz val="9"/>
        <color indexed="8"/>
        <rFont val="Times New Roman"/>
        <family val="1"/>
        <charset val="204"/>
      </rPr>
      <t>№ 16а</t>
    </r>
  </si>
  <si>
    <r>
      <t xml:space="preserve">об исполнении договора по обслуживанию многоквартирным домом </t>
    </r>
    <r>
      <rPr>
        <b/>
        <sz val="9"/>
        <color indexed="8"/>
        <rFont val="Times New Roman"/>
        <family val="1"/>
        <charset val="204"/>
      </rPr>
      <t>№ 12</t>
    </r>
  </si>
  <si>
    <r>
      <t xml:space="preserve">об исполнении договора по обслуживанию многоквартирным домом </t>
    </r>
    <r>
      <rPr>
        <b/>
        <sz val="9"/>
        <color indexed="8"/>
        <rFont val="Times New Roman"/>
        <family val="1"/>
        <charset val="204"/>
      </rPr>
      <t>№ 15</t>
    </r>
  </si>
  <si>
    <t>12</t>
  </si>
  <si>
    <t>Директор           Возиков И.Л.</t>
  </si>
  <si>
    <t>Годовой отчет управляющей организации ООО "ТСЖ+Сервис"</t>
  </si>
  <si>
    <t>Директор                             Возиков И.Л.</t>
  </si>
  <si>
    <t>Директор                      Возиков И.Л.</t>
  </si>
  <si>
    <t>Директор                       Возиков И.Л.</t>
  </si>
  <si>
    <t>Директор     Возиков И.Л.</t>
  </si>
  <si>
    <t>Директор                  Возиков И.Л.</t>
  </si>
  <si>
    <t>Директор        Возиков И.Л.</t>
  </si>
  <si>
    <t>Директор          Возиков И.Л.</t>
  </si>
  <si>
    <t>Директор       Возиков И.Л.</t>
  </si>
  <si>
    <t>Директор         Возиков И.Л.</t>
  </si>
  <si>
    <t>Директор              Возиков И.Л.</t>
  </si>
  <si>
    <t>Директор                   Возиков И.Л.</t>
  </si>
  <si>
    <t>Директор                                 Возиков И.Л.</t>
  </si>
  <si>
    <r>
      <t xml:space="preserve">об исполнении договора по обслуживанию многоквартирным домом </t>
    </r>
    <r>
      <rPr>
        <b/>
        <sz val="9"/>
        <color indexed="8"/>
        <rFont val="Times New Roman"/>
        <family val="1"/>
        <charset val="204"/>
      </rPr>
      <t>№ 4</t>
    </r>
  </si>
  <si>
    <r>
      <t xml:space="preserve">об исполнении договора по обслуживанию многоквартирным домом </t>
    </r>
    <r>
      <rPr>
        <b/>
        <sz val="9"/>
        <color indexed="8"/>
        <rFont val="Times New Roman"/>
        <family val="1"/>
        <charset val="204"/>
      </rPr>
      <t>№ 7</t>
    </r>
  </si>
  <si>
    <r>
      <t xml:space="preserve">об исполнении договора по обслуживанию многоквартирным домом </t>
    </r>
    <r>
      <rPr>
        <b/>
        <sz val="9"/>
        <color indexed="8"/>
        <rFont val="Times New Roman"/>
        <family val="1"/>
        <charset val="204"/>
      </rPr>
      <t>№ 3</t>
    </r>
  </si>
  <si>
    <r>
      <t xml:space="preserve">об исполнении договора по обслуживанию многоквартирным домом </t>
    </r>
    <r>
      <rPr>
        <b/>
        <sz val="9"/>
        <color indexed="8"/>
        <rFont val="Times New Roman"/>
        <family val="1"/>
        <charset val="204"/>
      </rPr>
      <t>№ 5</t>
    </r>
  </si>
  <si>
    <r>
      <t xml:space="preserve">об исполнении договора по обслуживанию многоквартирным домом </t>
    </r>
    <r>
      <rPr>
        <b/>
        <sz val="9"/>
        <color indexed="8"/>
        <rFont val="Times New Roman"/>
        <family val="1"/>
        <charset val="204"/>
      </rPr>
      <t>№ 6</t>
    </r>
  </si>
  <si>
    <r>
      <t xml:space="preserve">об исполнении договора по обслуживанию многоквартирным домом </t>
    </r>
    <r>
      <rPr>
        <b/>
        <sz val="9"/>
        <color indexed="8"/>
        <rFont val="Times New Roman"/>
        <family val="1"/>
        <charset val="204"/>
      </rPr>
      <t>№ 4 а</t>
    </r>
  </si>
  <si>
    <r>
      <t xml:space="preserve">об исполнении договора по обслуживанию многоквартирным домом </t>
    </r>
    <r>
      <rPr>
        <b/>
        <sz val="9"/>
        <color indexed="8"/>
        <rFont val="Times New Roman"/>
        <family val="1"/>
        <charset val="204"/>
      </rPr>
      <t>№ 16</t>
    </r>
  </si>
  <si>
    <t xml:space="preserve"> Общая полезная площадь квартир-12223,7 м2,кол-во квартир - 160, подъездов - 3</t>
  </si>
  <si>
    <t>Холодное водоснабжение</t>
  </si>
  <si>
    <t xml:space="preserve"> Общая полезная площадь квартир-2539,7 м2;кол-во квартир - 30, подъездов - 1</t>
  </si>
  <si>
    <t xml:space="preserve"> Общая полезная площадь квартир-3615,8 м2, кол-во квартир - 43, подъездов - 1</t>
  </si>
  <si>
    <t xml:space="preserve"> Общая полезная площадь квартир-4858,9 м2,кол-во квартир - 50, подъездов - 4</t>
  </si>
  <si>
    <t>Услуги автовышки</t>
  </si>
  <si>
    <t xml:space="preserve"> Общая полезная площадь квартир-3194,4м2, кол-во квартир - 55, подъездов - 4</t>
  </si>
  <si>
    <t xml:space="preserve"> Общая полезная площадь квартир-5532,1 м2,кол-во квартир - 74, подъездов - 3</t>
  </si>
  <si>
    <t>Ообщая полезная площадь квартир-2099,5 м2, кол-во квартир - 20, подъездов - 3</t>
  </si>
  <si>
    <t xml:space="preserve"> Общая полезная площадь квартир-8568,3 м2, кол-во квартир - 109, подъездов - 2</t>
  </si>
  <si>
    <t xml:space="preserve"> Общая полезная площадь квартир-4920,6 м2,кол-во квартир - 90, подъездов - 2</t>
  </si>
  <si>
    <t>2. Поступление средств от потребителей по коммунальным услугам и их расходы</t>
  </si>
  <si>
    <t xml:space="preserve"> Общая полезная площадь квартир-3569,3 м2, кол-во квартир - 30, подъездов - 3</t>
  </si>
  <si>
    <t>Холодноеводоснабжение</t>
  </si>
  <si>
    <t>Горячее водоснабжение</t>
  </si>
  <si>
    <t xml:space="preserve"> Общая полезная площадь квартир-1755,5 м2, кол-во квартир - 26, подъездов - 1</t>
  </si>
  <si>
    <t>Электроснабжение(гараж)</t>
  </si>
  <si>
    <r>
      <t xml:space="preserve">об исполнении договора по обслуживанию многоквартирным домом </t>
    </r>
    <r>
      <rPr>
        <b/>
        <sz val="9"/>
        <color indexed="8"/>
        <rFont val="Times New Roman"/>
        <family val="1"/>
        <charset val="204"/>
      </rPr>
      <t>№ 23</t>
    </r>
  </si>
  <si>
    <t>Аварийно-диспетчерская служба</t>
  </si>
  <si>
    <t>4</t>
  </si>
  <si>
    <t>5</t>
  </si>
  <si>
    <t>6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</si>
  <si>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</si>
  <si>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</si>
  <si>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</si>
  <si>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</si>
  <si>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</si>
  <si>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</si>
  <si>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</si>
  <si>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</si>
  <si>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</si>
  <si>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9</t>
  </si>
  <si>
    <t>12.1</t>
  </si>
  <si>
    <t>12.3</t>
  </si>
  <si>
    <t>12.4</t>
  </si>
  <si>
    <t>12.5</t>
  </si>
  <si>
    <t>12.6</t>
  </si>
  <si>
    <t>12.7</t>
  </si>
  <si>
    <t>12.8</t>
  </si>
  <si>
    <t>12.9</t>
  </si>
  <si>
    <t>13</t>
  </si>
  <si>
    <t>Аренда нежилого помещения</t>
  </si>
  <si>
    <t xml:space="preserve"> Общая полезная площадь квартир-3599 м2, кол-во квартир - 57, подъездов - 1</t>
  </si>
  <si>
    <t xml:space="preserve"> Общая полезная площадь квартир-2328,6 м2,кол-во квартир - 30, подъездов - 1</t>
  </si>
  <si>
    <t xml:space="preserve"> Общая полезная площадь квартир-5037,8 м2,кол-во квартир - 90, подъездов - 2</t>
  </si>
  <si>
    <t xml:space="preserve"> Общая полезная площадь квартир-6101,9 м2; кол-во квартир - 55, подъездов - 5</t>
  </si>
  <si>
    <t>сантехнические работы (сантехник)</t>
  </si>
  <si>
    <t>штукатурно-малярные работы(штукатур-маляр)</t>
  </si>
  <si>
    <t>разные работы(разнорабочий)</t>
  </si>
  <si>
    <t xml:space="preserve"> Общая полезная площадь квартир-4360,1 м2, кол-во квартир - 75, подъездов - 2</t>
  </si>
  <si>
    <t>Общая полезная площадь квартир-8957,7 м2,кол-во квартир - 118, подъездов - 2</t>
  </si>
  <si>
    <t xml:space="preserve"> Общая полезная площадь квартир-9554 м2,кол-во квартир - 175, подъездов - 5</t>
  </si>
  <si>
    <t xml:space="preserve"> Общая полезная площадь квартир-9003,7 м2,кол-во квартир - 153, подъездов - 4, общая площадь нежилых помещений -860,5 м2</t>
  </si>
  <si>
    <t>Задолженность на 01.01.2016г.</t>
  </si>
  <si>
    <r>
      <t xml:space="preserve">об исполнении договора по обслуживанию многоквартирным домом </t>
    </r>
    <r>
      <rPr>
        <b/>
        <sz val="9"/>
        <color indexed="8"/>
        <rFont val="Times New Roman"/>
        <family val="1"/>
        <charset val="204"/>
      </rPr>
      <t>№ 8</t>
    </r>
  </si>
  <si>
    <r>
      <t xml:space="preserve">об исполнении договора по обслуживанию многоквартирным домом </t>
    </r>
    <r>
      <rPr>
        <b/>
        <sz val="9"/>
        <color indexed="8"/>
        <rFont val="Times New Roman"/>
        <family val="1"/>
        <charset val="204"/>
      </rPr>
      <t>№ 10</t>
    </r>
  </si>
  <si>
    <t xml:space="preserve"> Общая полезная площадь квартир-  1676,2   м2, кол-во квартир -  35 , подъездов - 1</t>
  </si>
  <si>
    <t xml:space="preserve"> Общая полезная площадь квартир-     1679,2   м2, кол-во квартир - 35  , подъездов - 1</t>
  </si>
  <si>
    <t>Техническое обслуживание ВДГО</t>
  </si>
  <si>
    <t>Прочие расходы (услуги банка,комиссия,почта )</t>
  </si>
  <si>
    <t>Прочие расходы в т.ч. (услуги банка, почта и т.д)</t>
  </si>
  <si>
    <t>Прочие расходыв т.ч.(услуги банка,почты)</t>
  </si>
  <si>
    <t>Прочие расходы в т.ч.(услуги банка,почта)</t>
  </si>
  <si>
    <t>Прочие расходы (услуги банка,комиссия,почта)</t>
  </si>
  <si>
    <t>Прочие расходы в т.ч.(услуги банка, почта  и т.д,)</t>
  </si>
  <si>
    <t>Прочие услуги в т.ч (услуги банка,почта)</t>
  </si>
  <si>
    <t>Прочие услуги (услуги банка,комиссия.)</t>
  </si>
  <si>
    <t>Прочие расходы в т.ч.(услуги банка,почта.)</t>
  </si>
  <si>
    <t>Прочие услуги в т.ч.( услуги банка, почта и т д.</t>
  </si>
  <si>
    <t>Прочие расходы (услуги банка,почта..)</t>
  </si>
  <si>
    <t>Прочие расходы (услуги банка,комиссия.)</t>
  </si>
  <si>
    <t>Прочие расходы (услуги банка,комиссия,почта).</t>
  </si>
  <si>
    <t>Прочие расходы:в т.ч. (услуги банка,почта.)</t>
  </si>
  <si>
    <t>Прочие расходы (услуги банка,почта).</t>
  </si>
  <si>
    <t>Прочие расходы: (услуги банка,комиссия.)</t>
  </si>
  <si>
    <t>Завоз песка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</si>
  <si>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</si>
  <si>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</si>
  <si>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</si>
  <si>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</si>
  <si>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</si>
  <si>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</si>
  <si>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</si>
  <si>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</si>
  <si>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</si>
  <si>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14</t>
  </si>
  <si>
    <t>12.2</t>
  </si>
  <si>
    <t>7</t>
  </si>
  <si>
    <t xml:space="preserve">начисление, сбор платы и выставление квитанций за содержание и  ремонт общего имущества дома                             </t>
  </si>
  <si>
    <t>Тех.документация(характеристика токоприемников)</t>
  </si>
  <si>
    <t>Тех.документация (характеристика токоприемников</t>
  </si>
  <si>
    <t>.4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</si>
  <si>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</si>
  <si>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</si>
  <si>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</si>
  <si>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</si>
  <si>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</si>
  <si>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</si>
  <si>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</si>
  <si>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</si>
  <si>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</si>
  <si>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15</t>
  </si>
  <si>
    <r>
      <t xml:space="preserve">об исполнении договора по обслуживанию многоквартирным домом </t>
    </r>
    <r>
      <rPr>
        <b/>
        <sz val="9"/>
        <color indexed="8"/>
        <rFont val="Times New Roman"/>
        <family val="1"/>
        <charset val="204"/>
      </rPr>
      <t>№ 32 А</t>
    </r>
  </si>
  <si>
    <t xml:space="preserve">    </t>
  </si>
  <si>
    <t>Прочие расходы (1% УСН)</t>
  </si>
  <si>
    <t>Прочие расходы:(1%УСН)</t>
  </si>
  <si>
    <t>Сервизное обслуживание домофонной связи</t>
  </si>
  <si>
    <t xml:space="preserve">                                       25 марта 2017г.</t>
  </si>
  <si>
    <t>Освидетельство лифтов, страхование</t>
  </si>
  <si>
    <t>Освидетельство лифтов, страхование лифтов</t>
  </si>
  <si>
    <t>Освидетельсиво лифтов, страхование лифтов</t>
  </si>
  <si>
    <t>Освидетельство литов, страхование лифтов</t>
  </si>
  <si>
    <t>Освидетельствование лифтов, страхование лифтов</t>
  </si>
  <si>
    <t xml:space="preserve">   Главный бухгалтер                                                                         Чернышева Е.Г.</t>
  </si>
  <si>
    <t xml:space="preserve">   Экономист                                                                                         Васильева Н.А.</t>
  </si>
  <si>
    <t xml:space="preserve"> Общая полезная площадь квартир-3133,5 м2, кол-во квартир - 25, подъездов - 3</t>
  </si>
  <si>
    <t xml:space="preserve">       Главный бухгалтер                                                         Е.Г.Чернышева</t>
  </si>
  <si>
    <t>Экономист                                                                               Н.А.Васильева</t>
  </si>
  <si>
    <t>Общая полезная площадь квартир-1375,5 м2, кол-во квартир - 35, подъездов - 1</t>
  </si>
  <si>
    <t xml:space="preserve">                                         25 марта 2018г.</t>
  </si>
  <si>
    <r>
      <t xml:space="preserve">по пер.Киевский  </t>
    </r>
    <r>
      <rPr>
        <sz val="9"/>
        <color indexed="8"/>
        <rFont val="Times New Roman"/>
        <family val="1"/>
        <charset val="204"/>
      </rPr>
      <t>г. Смоленска за 2017 год</t>
    </r>
  </si>
  <si>
    <t xml:space="preserve">                                               25 марта 2018г.</t>
  </si>
  <si>
    <r>
      <t xml:space="preserve">по ул. Нахимова </t>
    </r>
    <r>
      <rPr>
        <sz val="9"/>
        <color indexed="8"/>
        <rFont val="Times New Roman"/>
        <family val="1"/>
        <charset val="204"/>
      </rPr>
      <t>г. Смоленска за 2017 год</t>
    </r>
  </si>
  <si>
    <t xml:space="preserve">                                              25 марта 2018г.</t>
  </si>
  <si>
    <r>
      <t xml:space="preserve">по ул. Оршанская  </t>
    </r>
    <r>
      <rPr>
        <sz val="9"/>
        <color indexed="8"/>
        <rFont val="Times New Roman"/>
        <family val="1"/>
        <charset val="204"/>
      </rPr>
      <t>г. Смоленска за 2017 год</t>
    </r>
  </si>
  <si>
    <t>4. Расходы на содержание и ремонт   многоквартирного дома № 16 ул.Оршанская за2017 г. год</t>
  </si>
  <si>
    <t xml:space="preserve">                                                25 марта 2018г.</t>
  </si>
  <si>
    <r>
      <t xml:space="preserve">по ул. Кирова  </t>
    </r>
    <r>
      <rPr>
        <sz val="9"/>
        <color indexed="8"/>
        <rFont val="Times New Roman"/>
        <family val="1"/>
        <charset val="204"/>
      </rPr>
      <t>г. Смоленска за 2017 год</t>
    </r>
  </si>
  <si>
    <t>4. Расходы на содержание и ремонт   многоквартирного дома № 32А по ул. Кирова за 2017 год</t>
  </si>
  <si>
    <t xml:space="preserve">                                          25 марта 2018г</t>
  </si>
  <si>
    <t>4. Расходы на содержание и ремонт   многоквартирного дома № 30А по ул. Кирова  за 2017год</t>
  </si>
  <si>
    <r>
      <t xml:space="preserve">по ул. Кирова </t>
    </r>
    <r>
      <rPr>
        <sz val="9"/>
        <color indexed="8"/>
        <rFont val="Times New Roman"/>
        <family val="1"/>
        <charset val="204"/>
      </rPr>
      <t>г. Смоленска за 2017 год</t>
    </r>
  </si>
  <si>
    <t xml:space="preserve">                                                    25 марта 2018г.</t>
  </si>
  <si>
    <r>
      <t xml:space="preserve">по ул.2Л.Кр-ой Слободы </t>
    </r>
    <r>
      <rPr>
        <sz val="9"/>
        <color indexed="8"/>
        <rFont val="Times New Roman"/>
        <family val="1"/>
        <charset val="204"/>
      </rPr>
      <t>.г.Смоленска за 2017 год</t>
    </r>
  </si>
  <si>
    <t>4. Расходы на содержание и ремонт   многоквартирного дома № 9 по ул. 2Л.Кр-ой Слободы  за 2017 год</t>
  </si>
  <si>
    <t xml:space="preserve">                                          25 марта 2018г.</t>
  </si>
  <si>
    <r>
      <t xml:space="preserve">по ул. 25 Сентября д.40А </t>
    </r>
    <r>
      <rPr>
        <sz val="9"/>
        <color indexed="8"/>
        <rFont val="Times New Roman"/>
        <family val="1"/>
        <charset val="204"/>
      </rPr>
      <t>г. Смоленска за 2017 год</t>
    </r>
  </si>
  <si>
    <t>4. Расходы на содержание и ремонт   многоквартирного дома № 40А по ул. 25 Сентября  за 2017 год</t>
  </si>
  <si>
    <t>3. Расходы на содержание и ремонт   многоквартирного дома № 1А по ул.М. Соколовского  за 2017 год</t>
  </si>
  <si>
    <t>4. Расходы на содержание и ремонт   многоквартирного дома № 28А по ул. Кирова за 2017 г. год</t>
  </si>
  <si>
    <r>
      <t xml:space="preserve">по ул. Тенишевой </t>
    </r>
    <r>
      <rPr>
        <sz val="9"/>
        <color indexed="8"/>
        <rFont val="Times New Roman"/>
        <family val="1"/>
        <charset val="204"/>
      </rPr>
      <t>г. Смоленска за 2017 год</t>
    </r>
  </si>
  <si>
    <t>4. Расходы на содержание и ремонт   многоквартирного дома № 19 по ул. Тенишевой  за 2017 год</t>
  </si>
  <si>
    <t xml:space="preserve">                                        25 марта 2018г.</t>
  </si>
  <si>
    <t>5. Расходы на содержание и ремонт   многоквартирного дома №6 а по ул. Тенишевой за 2017 год</t>
  </si>
  <si>
    <t>4. Расходы на содержание и ремонт   многоквартирного дома № 13 по ул. Оршанская  за 2017 год</t>
  </si>
  <si>
    <t xml:space="preserve">                                                 25 марта 2018г.</t>
  </si>
  <si>
    <t>4. Расходы на содержание и ремонт   многоквартирного дома № 9 по ул. Матросова за 2017 год</t>
  </si>
  <si>
    <r>
      <t xml:space="preserve">по ул. Дохтурова </t>
    </r>
    <r>
      <rPr>
        <sz val="9"/>
        <color indexed="8"/>
        <rFont val="Times New Roman"/>
        <family val="1"/>
        <charset val="204"/>
      </rPr>
      <t>г. Смоленска за 2017 год</t>
    </r>
  </si>
  <si>
    <t>3. Расходы на содержание и ремонт   многоквартирного дома № 29 по ул.Дохтурова  за 2017 год</t>
  </si>
  <si>
    <t>4. Расходы на содержание и ремонт   многоквартирного дома № 16А по ул. М.Октябрьской  за 2017 год</t>
  </si>
  <si>
    <t xml:space="preserve">                                           25 марта 2018г.</t>
  </si>
  <si>
    <r>
      <t xml:space="preserve">по пер.Юннатов </t>
    </r>
    <r>
      <rPr>
        <sz val="9"/>
        <color indexed="8"/>
        <rFont val="Times New Roman"/>
        <family val="1"/>
        <charset val="204"/>
      </rPr>
      <t>г. Смоленска за 2017 год</t>
    </r>
  </si>
  <si>
    <t>5. Расходы на содержание и ремонт   многоквартирного дома № 12 по ул.Юннатов за 2017год</t>
  </si>
  <si>
    <t>4. Расходы на содержание и ремонт   многоквартирного дома № 3 пер.Киевский за 2017 год</t>
  </si>
  <si>
    <t xml:space="preserve">                                          25 марта2018г.</t>
  </si>
  <si>
    <t xml:space="preserve">                                             25 марта 2018г.</t>
  </si>
  <si>
    <r>
      <t xml:space="preserve">по ул.Николаева  </t>
    </r>
    <r>
      <rPr>
        <sz val="9"/>
        <color indexed="8"/>
        <rFont val="Times New Roman"/>
        <family val="1"/>
        <charset val="204"/>
      </rPr>
      <t>г. Смоленска за 2017 год</t>
    </r>
  </si>
  <si>
    <t>4. Расходы на содержание и ремонт   многоквартирного дома №4 ул.Николаева за 2017 год</t>
  </si>
  <si>
    <r>
      <t>по ул.Раздольная Смоленский р-н д.Киселевка</t>
    </r>
    <r>
      <rPr>
        <sz val="9"/>
        <color indexed="8"/>
        <rFont val="Times New Roman"/>
        <family val="1"/>
        <charset val="204"/>
      </rPr>
      <t xml:space="preserve"> за 2017 год</t>
    </r>
  </si>
  <si>
    <t>3. Расходы на содержание и ремонт   многоквартирного дома № 6 ул.Раздольнаяа за 2017 год</t>
  </si>
  <si>
    <t>4. Расходы на содержание и ремонт   многоквартирного дома № 8 ул.Раздольная за 2017 год</t>
  </si>
  <si>
    <t>4. Расходы на содержание и ремонт   многоквартирного дома № 10 ул.Раздольная за 2017 год</t>
  </si>
  <si>
    <t>Задолженность на 01.01.2017г.</t>
  </si>
  <si>
    <t xml:space="preserve">                                            25 марта 2018г.</t>
  </si>
  <si>
    <r>
      <t xml:space="preserve">по ул.Жукова  </t>
    </r>
    <r>
      <rPr>
        <sz val="9"/>
        <color indexed="8"/>
        <rFont val="Times New Roman"/>
        <family val="1"/>
        <charset val="204"/>
      </rPr>
      <t>г. Смоленска за 2017 год</t>
    </r>
  </si>
  <si>
    <t>4. Расходы на содержание и ремонт   многоквартирного дома № 15 по ул.Жукова за 2017 год</t>
  </si>
  <si>
    <t>Задолженность на 01.01.2017</t>
  </si>
  <si>
    <t>Задолженность на 01.01.20178г.</t>
  </si>
  <si>
    <t>Задолженность на 01.01.2017 г.</t>
  </si>
  <si>
    <r>
      <t xml:space="preserve">по ул.Матросова  </t>
    </r>
    <r>
      <rPr>
        <sz val="9"/>
        <color indexed="8"/>
        <rFont val="Times New Roman"/>
        <family val="1"/>
        <charset val="204"/>
      </rPr>
      <t>г. Смоленска за 2017год</t>
    </r>
  </si>
  <si>
    <t>электроэнергия</t>
  </si>
  <si>
    <t>Ремонт качелей</t>
  </si>
  <si>
    <t>Бетонирование</t>
  </si>
  <si>
    <t>Остаток на 01.01.2017г.</t>
  </si>
  <si>
    <t>Остаток на 01.01.2017</t>
  </si>
  <si>
    <t>Ремонт отдельных участков кровли</t>
  </si>
  <si>
    <t xml:space="preserve"> </t>
  </si>
  <si>
    <t>Установка скамеек</t>
  </si>
  <si>
    <t>Окраска забора</t>
  </si>
  <si>
    <t>Ремонт водопровода</t>
  </si>
  <si>
    <t>Герметизация примыканий фановых труб с покрытием кровли</t>
  </si>
  <si>
    <t>Ремонт элементов кровель скатных из металлочерепицы</t>
  </si>
  <si>
    <t>Ремонт опорной стены пандуса</t>
  </si>
  <si>
    <t>Аварийная служба</t>
  </si>
  <si>
    <t>4. Расходы на содержание и ремонт   многоквартирного дома № 23 ул.Нахимова за 2017  год</t>
  </si>
  <si>
    <t>Остаток на 01.01.2017 год</t>
  </si>
  <si>
    <r>
      <t xml:space="preserve">по ул.М. Соколовского </t>
    </r>
    <r>
      <rPr>
        <sz val="9"/>
        <color indexed="8"/>
        <rFont val="Times New Roman"/>
        <family val="1"/>
        <charset val="204"/>
      </rPr>
      <t>г. Смоленска за 20017 год</t>
    </r>
  </si>
  <si>
    <t>Остаток на 01.01.2017год</t>
  </si>
  <si>
    <r>
      <t xml:space="preserve">по ул. М.Октябрьской </t>
    </r>
    <r>
      <rPr>
        <sz val="9"/>
        <color indexed="8"/>
        <rFont val="Times New Roman"/>
        <family val="1"/>
        <charset val="204"/>
      </rPr>
      <t>г. Смоленска за 2017год</t>
    </r>
  </si>
  <si>
    <t>Замена стеклоблока</t>
  </si>
  <si>
    <t>Ремонт фасада,крылец</t>
  </si>
  <si>
    <t>Ремонт аварийного участка трубопровода отопления с применением сварочных работ</t>
  </si>
  <si>
    <t>Изготовление, установка и окраск песочницы</t>
  </si>
  <si>
    <t>Доставка грунта</t>
  </si>
  <si>
    <t>Ремонт стен тамбура и 1 этажей</t>
  </si>
  <si>
    <t>Дератизация</t>
  </si>
  <si>
    <t>Сварочные работы</t>
  </si>
  <si>
    <t>Ремонт водостока</t>
  </si>
  <si>
    <t>Очистка кровли от наледи и снега</t>
  </si>
  <si>
    <t>Установка доводчика</t>
  </si>
  <si>
    <t>Окраска цокаля</t>
  </si>
  <si>
    <t>Ремонт стен 1 этажей,тамбуров</t>
  </si>
  <si>
    <t>Восстановление работы коллективной антенны</t>
  </si>
  <si>
    <t>Ремонт ступений</t>
  </si>
  <si>
    <t>Ремонт козырьков ,балконов</t>
  </si>
  <si>
    <t>Ремонт крыльца,лотка,водоотведения</t>
  </si>
  <si>
    <t>Установка редуктора давления</t>
  </si>
  <si>
    <t>Установка оцинкованных козырьков</t>
  </si>
  <si>
    <t>Ремонт и окраска цокалей</t>
  </si>
  <si>
    <t>Прверка ветканалов</t>
  </si>
  <si>
    <t>Ремонт плитки в подъезде</t>
  </si>
  <si>
    <t>Доставка  грунта</t>
  </si>
  <si>
    <t>Замена водосточных труб</t>
  </si>
  <si>
    <t>Ремонт стен подъездов 1 этажей</t>
  </si>
  <si>
    <t>Окраска фасада</t>
  </si>
  <si>
    <t>Замена запорной арматуры в водомерном узле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</si>
  <si>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</si>
  <si>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</si>
  <si>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</si>
  <si>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</si>
  <si>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</si>
  <si>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</si>
  <si>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</si>
  <si>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</si>
  <si>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</si>
  <si>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17</t>
  </si>
  <si>
    <t>Завоз песка и щебня</t>
  </si>
  <si>
    <t>Работы по ремонту кирпичных стен с применением альпинисткого снаряжения</t>
  </si>
  <si>
    <t>Тариф на содержание и ремонт: -16,45 руб.</t>
  </si>
  <si>
    <t>Материалы</t>
  </si>
  <si>
    <t>Транспортные расходы:(горюче-смазочные материалы, запчасти,ремонт)</t>
  </si>
  <si>
    <t xml:space="preserve"> Очистка от мусора водосточного желоба,демонтаж и ремонт элементов МОК</t>
  </si>
  <si>
    <t>Тариф на содержание и ремонт:17,67 руб.</t>
  </si>
  <si>
    <t>Тариф на содержание и ремонт:15,38 руб.</t>
  </si>
  <si>
    <t>Тариф на содержание и ремонт:17,17 руб.</t>
  </si>
  <si>
    <t>Тариф на содержание и ремонт:16,99 руб.</t>
  </si>
  <si>
    <t>Тариф на содержание и ремонт: 15,38 руб.</t>
  </si>
  <si>
    <t>Тариф на содержание и ремонт: 17,48 руб.</t>
  </si>
  <si>
    <t>Тариф на содержание и ремонт: 16,73 руб.</t>
  </si>
  <si>
    <t>Тариф на содержание и ремонт: 14,92 руб.</t>
  </si>
  <si>
    <t>Тариф на содержание и ремонт: 14,36 руб.</t>
  </si>
  <si>
    <t>Тариф на содержание и ремонт: 14,93 руб.</t>
  </si>
  <si>
    <t>Тариф на содержание и ремонт: 16,57 руб.</t>
  </si>
  <si>
    <t>Тариф на содержание и ремонт:14,51 руб.</t>
  </si>
  <si>
    <t>Чернышева Е.Г.</t>
  </si>
  <si>
    <t>Васильева Н.А.</t>
  </si>
  <si>
    <t>Тариф на содержание и ремонт: 16,40 руб.</t>
  </si>
  <si>
    <t>4. Расходы на содержание и ремонт   многоквартирного дома № 7 ул.Матросова за 2017 год</t>
  </si>
  <si>
    <r>
      <t xml:space="preserve">по ул.Тенишевой  </t>
    </r>
    <r>
      <rPr>
        <sz val="9"/>
        <color indexed="8"/>
        <rFont val="Times New Roman"/>
        <family val="1"/>
        <charset val="204"/>
      </rPr>
      <t>г. Смоленска за 2017 год</t>
    </r>
  </si>
  <si>
    <t>4. Расходы на содержание и ремонт   многоквартирного дома № 4 а ул.Тенишевой за 2017 год</t>
  </si>
  <si>
    <t xml:space="preserve">                                        25 марта 2018 г.</t>
  </si>
  <si>
    <t>Тариф на содержание и ремонт: 15,79 руб.</t>
  </si>
  <si>
    <t>Тариф на содержание и ремонт: 13,18 руб.</t>
  </si>
  <si>
    <t>4. Расходы на содержание и ремонт   многоквартирного дома № 5 ул.Раздольная за 2017 год</t>
  </si>
  <si>
    <t>Тариф на содержание и ремонт: 13,5 руб.</t>
  </si>
  <si>
    <t xml:space="preserve"> Горячее водоснабжение</t>
  </si>
  <si>
    <r>
      <t xml:space="preserve">по ул. Матросова </t>
    </r>
    <r>
      <rPr>
        <sz val="9"/>
        <color indexed="8"/>
        <rFont val="Times New Roman"/>
        <family val="1"/>
        <charset val="204"/>
      </rPr>
      <t>г. Смоленска за 2017 год   Тариф на содержание и ремонт: 16,99руб</t>
    </r>
  </si>
  <si>
    <t xml:space="preserve"> Общая полезная площадь квартир-2596,6 м2; площадь нежилых помещений-1147; кол-во квартир - 45, подъездов - 4</t>
  </si>
  <si>
    <t xml:space="preserve">Содержание и ремонт </t>
  </si>
  <si>
    <t>Директор</t>
  </si>
  <si>
    <t>Возиков И.Л.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</si>
</sst>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u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sz val="9"/>
      <name val="Arial Cyr"/>
      <charset val="204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9"/>
      <name val="Arial Cyr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4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4" fontId="4" fillId="0" borderId="1" xfId="0" applyNumberFormat="1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/>
    <xf numFmtId="0" fontId="8" fillId="0" borderId="1" xfId="0" applyFont="1" applyBorder="1"/>
    <xf numFmtId="4" fontId="8" fillId="0" borderId="1" xfId="0" applyNumberFormat="1" applyFont="1" applyBorder="1"/>
    <xf numFmtId="0" fontId="4" fillId="0" borderId="2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4" fontId="4" fillId="2" borderId="13" xfId="0" applyNumberFormat="1" applyFont="1" applyFill="1" applyBorder="1" applyAlignment="1"/>
    <xf numFmtId="4" fontId="4" fillId="2" borderId="14" xfId="0" applyNumberFormat="1" applyFont="1" applyFill="1" applyBorder="1" applyAlignment="1"/>
    <xf numFmtId="4" fontId="4" fillId="2" borderId="15" xfId="0" applyNumberFormat="1" applyFont="1" applyFill="1" applyBorder="1" applyAlignme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/>
    <xf numFmtId="4" fontId="11" fillId="0" borderId="1" xfId="0" applyNumberFormat="1" applyFont="1" applyBorder="1"/>
    <xf numFmtId="49" fontId="4" fillId="0" borderId="16" xfId="0" applyNumberFormat="1" applyFont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0" fontId="8" fillId="0" borderId="0" xfId="0" applyFont="1"/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2" borderId="13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4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Border="1" applyAlignment="1"/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/>
    <xf numFmtId="0" fontId="12" fillId="0" borderId="1" xfId="0" applyFon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0" fontId="12" fillId="0" borderId="2" xfId="0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/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2" fontId="14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/>
    <xf numFmtId="0" fontId="14" fillId="0" borderId="1" xfId="0" applyFont="1" applyBorder="1"/>
    <xf numFmtId="164" fontId="14" fillId="0" borderId="1" xfId="0" applyNumberFormat="1" applyFont="1" applyBorder="1"/>
    <xf numFmtId="4" fontId="1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4" fillId="0" borderId="2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49" fontId="12" fillId="0" borderId="7" xfId="0" applyNumberFormat="1" applyFont="1" applyBorder="1" applyAlignment="1">
      <alignment horizontal="center" vertical="center"/>
    </xf>
    <xf numFmtId="0" fontId="12" fillId="0" borderId="22" xfId="0" applyFont="1" applyBorder="1" applyAlignment="1"/>
    <xf numFmtId="0" fontId="12" fillId="0" borderId="23" xfId="0" applyFont="1" applyBorder="1" applyAlignment="1"/>
    <xf numFmtId="49" fontId="12" fillId="0" borderId="16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12" fillId="0" borderId="25" xfId="0" applyNumberFormat="1" applyFont="1" applyBorder="1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1" fillId="0" borderId="0" xfId="0" applyFont="1"/>
    <xf numFmtId="0" fontId="4" fillId="2" borderId="13" xfId="0" applyFont="1" applyFill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 wrapText="1"/>
    </xf>
    <xf numFmtId="0" fontId="8" fillId="2" borderId="11" xfId="0" applyFont="1" applyFill="1" applyBorder="1" applyAlignment="1">
      <alignment horizontal="left" wrapText="1"/>
    </xf>
    <xf numFmtId="0" fontId="8" fillId="2" borderId="12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8" fillId="2" borderId="11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4" fillId="0" borderId="23" xfId="0" applyFont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12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4" fontId="8" fillId="0" borderId="0" xfId="0" applyNumberFormat="1" applyFont="1" applyBorder="1"/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49" fontId="12" fillId="0" borderId="24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164" fontId="8" fillId="0" borderId="1" xfId="0" applyNumberFormat="1" applyFont="1" applyBorder="1"/>
    <xf numFmtId="164" fontId="11" fillId="0" borderId="1" xfId="0" applyNumberFormat="1" applyFont="1" applyBorder="1"/>
    <xf numFmtId="2" fontId="9" fillId="0" borderId="28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2" fontId="9" fillId="0" borderId="0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49" fontId="12" fillId="0" borderId="34" xfId="0" applyNumberFormat="1" applyFont="1" applyBorder="1" applyAlignment="1">
      <alignment horizontal="center" vertical="center"/>
    </xf>
    <xf numFmtId="0" fontId="13" fillId="0" borderId="0" xfId="0" applyFont="1"/>
    <xf numFmtId="0" fontId="12" fillId="0" borderId="2" xfId="0" applyFont="1" applyBorder="1"/>
    <xf numFmtId="0" fontId="8" fillId="0" borderId="28" xfId="0" applyFont="1" applyBorder="1" applyAlignment="1"/>
    <xf numFmtId="4" fontId="12" fillId="2" borderId="13" xfId="0" applyNumberFormat="1" applyFont="1" applyFill="1" applyBorder="1" applyAlignment="1"/>
    <xf numFmtId="0" fontId="0" fillId="0" borderId="14" xfId="0" applyBorder="1" applyAlignment="1"/>
    <xf numFmtId="0" fontId="0" fillId="0" borderId="15" xfId="0" applyBorder="1" applyAlignme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/>
    <xf numFmtId="0" fontId="13" fillId="0" borderId="1" xfId="0" applyFont="1" applyBorder="1"/>
    <xf numFmtId="0" fontId="13" fillId="2" borderId="3" xfId="0" applyFont="1" applyFill="1" applyBorder="1" applyAlignment="1">
      <alignment horizontal="center" vertical="center"/>
    </xf>
    <xf numFmtId="49" fontId="13" fillId="2" borderId="6" xfId="0" applyNumberFormat="1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left" wrapText="1"/>
    </xf>
    <xf numFmtId="0" fontId="8" fillId="2" borderId="37" xfId="0" applyFont="1" applyFill="1" applyBorder="1" applyAlignment="1">
      <alignment horizontal="left" wrapText="1"/>
    </xf>
    <xf numFmtId="0" fontId="8" fillId="2" borderId="23" xfId="0" applyFont="1" applyFill="1" applyBorder="1" applyAlignment="1">
      <alignment horizontal="left" wrapText="1"/>
    </xf>
    <xf numFmtId="0" fontId="13" fillId="2" borderId="6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left" vertical="center"/>
    </xf>
    <xf numFmtId="0" fontId="13" fillId="2" borderId="21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4" fillId="2" borderId="13" xfId="0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2" fontId="12" fillId="0" borderId="0" xfId="0" applyNumberFormat="1" applyFont="1"/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8" fillId="0" borderId="22" xfId="0" applyFont="1" applyFill="1" applyBorder="1" applyAlignment="1">
      <alignment horizontal="left" wrapText="1"/>
    </xf>
    <xf numFmtId="0" fontId="4" fillId="0" borderId="37" xfId="0" applyFont="1" applyBorder="1" applyAlignment="1">
      <alignment horizontal="left" wrapText="1"/>
    </xf>
    <xf numFmtId="0" fontId="4" fillId="0" borderId="46" xfId="0" applyFont="1" applyBorder="1" applyAlignment="1">
      <alignment horizontal="left" wrapText="1"/>
    </xf>
    <xf numFmtId="0" fontId="8" fillId="2" borderId="13" xfId="0" applyFont="1" applyFill="1" applyBorder="1" applyAlignment="1">
      <alignment horizontal="left" wrapText="1"/>
    </xf>
    <xf numFmtId="0" fontId="8" fillId="2" borderId="14" xfId="0" applyFont="1" applyFill="1" applyBorder="1" applyAlignment="1">
      <alignment horizontal="left" wrapText="1"/>
    </xf>
    <xf numFmtId="0" fontId="8" fillId="2" borderId="21" xfId="0" applyFont="1" applyFill="1" applyBorder="1" applyAlignment="1">
      <alignment horizontal="left" wrapText="1"/>
    </xf>
    <xf numFmtId="0" fontId="8" fillId="2" borderId="43" xfId="0" applyFont="1" applyFill="1" applyBorder="1" applyAlignment="1">
      <alignment vertical="center"/>
    </xf>
    <xf numFmtId="0" fontId="8" fillId="2" borderId="14" xfId="0" applyFont="1" applyFill="1" applyBorder="1" applyAlignment="1">
      <alignment horizontal="left" wrapText="1"/>
    </xf>
    <xf numFmtId="0" fontId="8" fillId="0" borderId="1" xfId="0" applyFont="1" applyBorder="1" applyAlignment="1"/>
    <xf numFmtId="0" fontId="8" fillId="2" borderId="14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37" xfId="0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12" fillId="0" borderId="11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4" fontId="4" fillId="2" borderId="10" xfId="0" applyNumberFormat="1" applyFont="1" applyFill="1" applyBorder="1" applyAlignment="1"/>
    <xf numFmtId="0" fontId="4" fillId="0" borderId="11" xfId="0" applyFont="1" applyBorder="1" applyAlignment="1"/>
    <xf numFmtId="0" fontId="4" fillId="0" borderId="26" xfId="0" applyFont="1" applyBorder="1" applyAlignment="1"/>
    <xf numFmtId="49" fontId="4" fillId="0" borderId="25" xfId="0" applyNumberFormat="1" applyFont="1" applyBorder="1" applyAlignment="1">
      <alignment horizontal="center" vertical="center"/>
    </xf>
    <xf numFmtId="0" fontId="19" fillId="0" borderId="0" xfId="0" applyFont="1"/>
    <xf numFmtId="0" fontId="18" fillId="0" borderId="14" xfId="0" applyFont="1" applyBorder="1" applyAlignment="1">
      <alignment horizontal="left"/>
    </xf>
    <xf numFmtId="0" fontId="20" fillId="2" borderId="13" xfId="0" applyFont="1" applyFill="1" applyBorder="1" applyAlignment="1">
      <alignment horizontal="left"/>
    </xf>
    <xf numFmtId="0" fontId="20" fillId="2" borderId="10" xfId="0" applyFont="1" applyFill="1" applyBorder="1" applyAlignment="1">
      <alignment horizontal="left" vertical="center"/>
    </xf>
    <xf numFmtId="0" fontId="8" fillId="2" borderId="42" xfId="0" applyFont="1" applyFill="1" applyBorder="1" applyAlignment="1">
      <alignment horizontal="left" vertical="center"/>
    </xf>
    <xf numFmtId="0" fontId="8" fillId="2" borderId="43" xfId="0" applyFont="1" applyFill="1" applyBorder="1" applyAlignment="1">
      <alignment vertical="center"/>
    </xf>
    <xf numFmtId="0" fontId="8" fillId="2" borderId="44" xfId="0" applyFont="1" applyFill="1" applyBorder="1" applyAlignment="1">
      <alignment vertical="center"/>
    </xf>
    <xf numFmtId="0" fontId="12" fillId="0" borderId="1" xfId="0" applyFont="1" applyBorder="1" applyAlignment="1"/>
    <xf numFmtId="0" fontId="12" fillId="0" borderId="22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12" fillId="0" borderId="46" xfId="0" applyFont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wrapText="1"/>
    </xf>
    <xf numFmtId="0" fontId="8" fillId="2" borderId="14" xfId="0" applyFont="1" applyFill="1" applyBorder="1" applyAlignment="1">
      <alignment horizontal="left" wrapText="1"/>
    </xf>
    <xf numFmtId="0" fontId="8" fillId="2" borderId="21" xfId="0" applyFont="1" applyFill="1" applyBorder="1" applyAlignment="1">
      <alignment horizontal="left" wrapText="1"/>
    </xf>
    <xf numFmtId="0" fontId="12" fillId="2" borderId="13" xfId="0" applyFont="1" applyFill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2" fillId="2" borderId="42" xfId="0" applyFont="1" applyFill="1" applyBorder="1" applyAlignment="1">
      <alignment horizontal="right" vertical="center"/>
    </xf>
    <xf numFmtId="0" fontId="12" fillId="2" borderId="43" xfId="0" applyFont="1" applyFill="1" applyBorder="1" applyAlignment="1">
      <alignment horizontal="right" vertical="center"/>
    </xf>
    <xf numFmtId="0" fontId="12" fillId="2" borderId="45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left" wrapText="1"/>
    </xf>
    <xf numFmtId="0" fontId="12" fillId="0" borderId="37" xfId="0" applyFont="1" applyBorder="1" applyAlignment="1">
      <alignment horizontal="left" wrapText="1"/>
    </xf>
    <xf numFmtId="0" fontId="12" fillId="0" borderId="46" xfId="0" applyFont="1" applyBorder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2" fillId="0" borderId="30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8" fillId="0" borderId="1" xfId="0" applyFont="1" applyBorder="1" applyAlignment="1"/>
    <xf numFmtId="0" fontId="8" fillId="2" borderId="13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4" fontId="12" fillId="2" borderId="35" xfId="0" applyNumberFormat="1" applyFont="1" applyFill="1" applyBorder="1" applyAlignment="1"/>
    <xf numFmtId="4" fontId="12" fillId="2" borderId="36" xfId="0" applyNumberFormat="1" applyFont="1" applyFill="1" applyBorder="1" applyAlignment="1"/>
    <xf numFmtId="2" fontId="9" fillId="0" borderId="22" xfId="0" applyNumberFormat="1" applyFont="1" applyFill="1" applyBorder="1" applyAlignment="1">
      <alignment horizontal="left" vertical="center" wrapText="1"/>
    </xf>
    <xf numFmtId="2" fontId="9" fillId="0" borderId="37" xfId="0" applyNumberFormat="1" applyFont="1" applyFill="1" applyBorder="1" applyAlignment="1">
      <alignment horizontal="left" vertical="center" wrapText="1"/>
    </xf>
    <xf numFmtId="2" fontId="9" fillId="0" borderId="46" xfId="0" applyNumberFormat="1" applyFont="1" applyFill="1" applyBorder="1" applyAlignment="1">
      <alignment horizontal="left" vertical="center" wrapText="1"/>
    </xf>
    <xf numFmtId="4" fontId="12" fillId="2" borderId="13" xfId="0" applyNumberFormat="1" applyFont="1" applyFill="1" applyBorder="1" applyAlignment="1"/>
    <xf numFmtId="0" fontId="0" fillId="0" borderId="14" xfId="0" applyBorder="1" applyAlignment="1"/>
    <xf numFmtId="0" fontId="0" fillId="0" borderId="15" xfId="0" applyBorder="1" applyAlignment="1"/>
    <xf numFmtId="4" fontId="12" fillId="3" borderId="47" xfId="0" applyNumberFormat="1" applyFont="1" applyFill="1" applyBorder="1" applyAlignment="1"/>
    <xf numFmtId="4" fontId="12" fillId="3" borderId="48" xfId="0" applyNumberFormat="1" applyFont="1" applyFill="1" applyBorder="1" applyAlignment="1"/>
    <xf numFmtId="0" fontId="8" fillId="3" borderId="1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left" wrapText="1"/>
    </xf>
    <xf numFmtId="0" fontId="8" fillId="0" borderId="46" xfId="0" applyFont="1" applyFill="1" applyBorder="1" applyAlignment="1">
      <alignment horizontal="left" wrapText="1"/>
    </xf>
    <xf numFmtId="0" fontId="13" fillId="0" borderId="39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3" fillId="0" borderId="38" xfId="0" applyFont="1" applyBorder="1" applyAlignment="1">
      <alignment horizontal="left" vertical="center"/>
    </xf>
    <xf numFmtId="0" fontId="12" fillId="0" borderId="39" xfId="0" applyFont="1" applyBorder="1" applyAlignment="1">
      <alignment horizontal="left" vertical="center" wrapText="1"/>
    </xf>
    <xf numFmtId="0" fontId="12" fillId="0" borderId="40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4" fontId="12" fillId="2" borderId="51" xfId="0" applyNumberFormat="1" applyFont="1" applyFill="1" applyBorder="1" applyAlignment="1"/>
    <xf numFmtId="4" fontId="12" fillId="2" borderId="52" xfId="0" applyNumberFormat="1" applyFont="1" applyFill="1" applyBorder="1" applyAlignment="1"/>
    <xf numFmtId="4" fontId="12" fillId="0" borderId="49" xfId="0" applyNumberFormat="1" applyFont="1" applyBorder="1" applyAlignment="1"/>
    <xf numFmtId="4" fontId="12" fillId="0" borderId="50" xfId="0" applyNumberFormat="1" applyFont="1" applyBorder="1" applyAlignment="1"/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2" fontId="9" fillId="0" borderId="30" xfId="0" applyNumberFormat="1" applyFont="1" applyFill="1" applyBorder="1" applyAlignment="1">
      <alignment horizontal="left" vertical="center" wrapText="1"/>
    </xf>
    <xf numFmtId="2" fontId="9" fillId="0" borderId="28" xfId="0" applyNumberFormat="1" applyFont="1" applyFill="1" applyBorder="1" applyAlignment="1">
      <alignment horizontal="left" vertical="center" wrapText="1"/>
    </xf>
    <xf numFmtId="2" fontId="9" fillId="0" borderId="29" xfId="0" applyNumberFormat="1" applyFont="1" applyFill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2" fontId="16" fillId="0" borderId="22" xfId="0" applyNumberFormat="1" applyFont="1" applyFill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8" fillId="0" borderId="25" xfId="0" applyFont="1" applyBorder="1" applyAlignment="1"/>
    <xf numFmtId="0" fontId="8" fillId="0" borderId="34" xfId="0" applyFont="1" applyBorder="1" applyAlignment="1"/>
    <xf numFmtId="0" fontId="8" fillId="0" borderId="17" xfId="0" applyFont="1" applyBorder="1" applyAlignment="1"/>
    <xf numFmtId="4" fontId="8" fillId="0" borderId="27" xfId="0" applyNumberFormat="1" applyFont="1" applyBorder="1" applyAlignment="1"/>
    <xf numFmtId="0" fontId="4" fillId="2" borderId="42" xfId="0" applyFont="1" applyFill="1" applyBorder="1" applyAlignment="1">
      <alignment horizontal="right" vertical="center"/>
    </xf>
    <xf numFmtId="0" fontId="4" fillId="2" borderId="43" xfId="0" applyFont="1" applyFill="1" applyBorder="1" applyAlignment="1">
      <alignment horizontal="right" vertical="center"/>
    </xf>
    <xf numFmtId="0" fontId="4" fillId="2" borderId="45" xfId="0" applyFont="1" applyFill="1" applyBorder="1" applyAlignment="1">
      <alignment horizontal="right" vertical="center"/>
    </xf>
    <xf numFmtId="0" fontId="13" fillId="2" borderId="42" xfId="0" applyFont="1" applyFill="1" applyBorder="1" applyAlignment="1">
      <alignment horizontal="left" vertical="center"/>
    </xf>
    <xf numFmtId="0" fontId="13" fillId="2" borderId="43" xfId="0" applyFont="1" applyFill="1" applyBorder="1" applyAlignment="1">
      <alignment vertical="center"/>
    </xf>
    <xf numFmtId="0" fontId="13" fillId="2" borderId="44" xfId="0" applyFont="1" applyFill="1" applyBorder="1" applyAlignment="1">
      <alignment vertical="center"/>
    </xf>
    <xf numFmtId="4" fontId="4" fillId="3" borderId="47" xfId="0" applyNumberFormat="1" applyFont="1" applyFill="1" applyBorder="1" applyAlignment="1"/>
    <xf numFmtId="4" fontId="4" fillId="3" borderId="48" xfId="0" applyNumberFormat="1" applyFont="1" applyFill="1" applyBorder="1" applyAlignment="1"/>
    <xf numFmtId="0" fontId="12" fillId="0" borderId="14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20" fillId="2" borderId="13" xfId="0" applyFont="1" applyFill="1" applyBorder="1" applyAlignment="1">
      <alignment horizontal="left" wrapText="1"/>
    </xf>
    <xf numFmtId="0" fontId="20" fillId="2" borderId="14" xfId="0" applyFont="1" applyFill="1" applyBorder="1" applyAlignment="1">
      <alignment horizontal="left" wrapText="1"/>
    </xf>
    <xf numFmtId="0" fontId="20" fillId="2" borderId="21" xfId="0" applyFont="1" applyFill="1" applyBorder="1" applyAlignment="1">
      <alignment horizontal="left" wrapText="1"/>
    </xf>
    <xf numFmtId="4" fontId="4" fillId="2" borderId="51" xfId="0" applyNumberFormat="1" applyFont="1" applyFill="1" applyBorder="1" applyAlignment="1"/>
    <xf numFmtId="4" fontId="4" fillId="2" borderId="52" xfId="0" applyNumberFormat="1" applyFont="1" applyFill="1" applyBorder="1" applyAlignment="1"/>
    <xf numFmtId="0" fontId="13" fillId="2" borderId="10" xfId="0" applyFont="1" applyFill="1" applyBorder="1" applyAlignment="1">
      <alignment horizontal="left" wrapText="1"/>
    </xf>
    <xf numFmtId="0" fontId="13" fillId="2" borderId="11" xfId="0" applyFont="1" applyFill="1" applyBorder="1" applyAlignment="1">
      <alignment horizontal="left" wrapText="1"/>
    </xf>
    <xf numFmtId="0" fontId="13" fillId="2" borderId="12" xfId="0" applyFont="1" applyFill="1" applyBorder="1" applyAlignment="1">
      <alignment horizontal="left" wrapText="1"/>
    </xf>
    <xf numFmtId="0" fontId="4" fillId="2" borderId="13" xfId="0" applyFont="1" applyFill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13" fillId="2" borderId="25" xfId="0" applyFont="1" applyFill="1" applyBorder="1" applyAlignment="1">
      <alignment horizontal="left" vertical="center"/>
    </xf>
    <xf numFmtId="0" fontId="13" fillId="2" borderId="34" xfId="0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4" fontId="4" fillId="2" borderId="35" xfId="0" applyNumberFormat="1" applyFont="1" applyFill="1" applyBorder="1" applyAlignment="1"/>
    <xf numFmtId="4" fontId="4" fillId="2" borderId="36" xfId="0" applyNumberFormat="1" applyFont="1" applyFill="1" applyBorder="1" applyAlignment="1"/>
    <xf numFmtId="0" fontId="12" fillId="0" borderId="13" xfId="0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12" fillId="0" borderId="22" xfId="0" applyFont="1" applyBorder="1" applyAlignment="1">
      <alignment horizontal="center" vertical="center"/>
    </xf>
    <xf numFmtId="0" fontId="12" fillId="0" borderId="22" xfId="0" applyFont="1" applyBorder="1" applyAlignment="1"/>
    <xf numFmtId="0" fontId="12" fillId="0" borderId="23" xfId="0" applyFont="1" applyBorder="1" applyAlignment="1"/>
    <xf numFmtId="0" fontId="12" fillId="0" borderId="0" xfId="0" applyFont="1" applyAlignment="1">
      <alignment horizontal="center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8" fillId="0" borderId="22" xfId="0" applyFont="1" applyBorder="1" applyAlignment="1">
      <alignment horizontal="right" vertical="center" wrapText="1"/>
    </xf>
    <xf numFmtId="0" fontId="8" fillId="0" borderId="37" xfId="0" applyFont="1" applyBorder="1" applyAlignment="1">
      <alignment horizontal="right" vertical="center" wrapText="1"/>
    </xf>
    <xf numFmtId="0" fontId="8" fillId="0" borderId="23" xfId="0" applyFont="1" applyBorder="1" applyAlignment="1">
      <alignment horizontal="righ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left" vertical="center"/>
    </xf>
    <xf numFmtId="0" fontId="13" fillId="2" borderId="21" xfId="0" applyFont="1" applyFill="1" applyBorder="1" applyAlignment="1">
      <alignment horizontal="left" vertical="center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4" fillId="0" borderId="37" xfId="0" applyFont="1" applyBorder="1" applyAlignment="1">
      <alignment horizontal="left" wrapText="1"/>
    </xf>
    <xf numFmtId="0" fontId="4" fillId="0" borderId="46" xfId="0" applyFont="1" applyBorder="1" applyAlignment="1">
      <alignment horizontal="left" wrapText="1"/>
    </xf>
    <xf numFmtId="0" fontId="4" fillId="0" borderId="37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4" fontId="4" fillId="2" borderId="47" xfId="0" applyNumberFormat="1" applyFont="1" applyFill="1" applyBorder="1" applyAlignment="1"/>
    <xf numFmtId="4" fontId="4" fillId="2" borderId="48" xfId="0" applyNumberFormat="1" applyFont="1" applyFill="1" applyBorder="1" applyAlignment="1"/>
    <xf numFmtId="4" fontId="4" fillId="3" borderId="53" xfId="0" applyNumberFormat="1" applyFont="1" applyFill="1" applyBorder="1" applyAlignment="1"/>
    <xf numFmtId="4" fontId="4" fillId="3" borderId="54" xfId="0" applyNumberFormat="1" applyFont="1" applyFill="1" applyBorder="1" applyAlignment="1"/>
    <xf numFmtId="4" fontId="4" fillId="2" borderId="22" xfId="0" applyNumberFormat="1" applyFont="1" applyFill="1" applyBorder="1" applyAlignment="1"/>
    <xf numFmtId="0" fontId="0" fillId="0" borderId="37" xfId="0" applyBorder="1" applyAlignment="1"/>
    <xf numFmtId="0" fontId="0" fillId="0" borderId="23" xfId="0" applyBorder="1" applyAlignment="1"/>
    <xf numFmtId="0" fontId="8" fillId="0" borderId="27" xfId="0" applyFont="1" applyBorder="1" applyAlignment="1"/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37" xfId="0" applyFont="1" applyBorder="1" applyAlignment="1"/>
    <xf numFmtId="0" fontId="4" fillId="0" borderId="46" xfId="0" applyFont="1" applyBorder="1" applyAlignment="1"/>
    <xf numFmtId="0" fontId="4" fillId="0" borderId="3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0" fontId="4" fillId="0" borderId="23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left" wrapText="1"/>
    </xf>
    <xf numFmtId="0" fontId="4" fillId="0" borderId="34" xfId="0" applyFont="1" applyBorder="1" applyAlignment="1">
      <alignment horizontal="left" wrapText="1"/>
    </xf>
    <xf numFmtId="0" fontId="4" fillId="0" borderId="55" xfId="0" applyFont="1" applyBorder="1" applyAlignment="1">
      <alignment horizontal="left" wrapText="1"/>
    </xf>
    <xf numFmtId="4" fontId="8" fillId="0" borderId="1" xfId="0" applyNumberFormat="1" applyFont="1" applyBorder="1" applyAlignment="1"/>
    <xf numFmtId="0" fontId="18" fillId="0" borderId="37" xfId="0" applyFont="1" applyBorder="1" applyAlignment="1">
      <alignment horizontal="right" vertical="center" wrapText="1"/>
    </xf>
    <xf numFmtId="0" fontId="18" fillId="0" borderId="23" xfId="0" applyFont="1" applyBorder="1" applyAlignment="1">
      <alignment horizontal="right" vertical="center" wrapText="1"/>
    </xf>
    <xf numFmtId="0" fontId="8" fillId="2" borderId="13" xfId="0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2" fontId="2" fillId="0" borderId="22" xfId="0" applyNumberFormat="1" applyFont="1" applyFill="1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4" fillId="0" borderId="22" xfId="0" applyFont="1" applyBorder="1" applyAlignment="1">
      <alignment horizontal="right" vertical="center"/>
    </xf>
    <xf numFmtId="0" fontId="12" fillId="0" borderId="37" xfId="0" applyFont="1" applyBorder="1" applyAlignment="1">
      <alignment horizontal="right" vertical="center"/>
    </xf>
    <xf numFmtId="0" fontId="12" fillId="0" borderId="23" xfId="0" applyFont="1" applyBorder="1" applyAlignment="1">
      <alignment horizontal="right" vertical="center"/>
    </xf>
    <xf numFmtId="0" fontId="8" fillId="0" borderId="39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4" fontId="4" fillId="0" borderId="49" xfId="0" applyNumberFormat="1" applyFont="1" applyBorder="1" applyAlignment="1"/>
    <xf numFmtId="4" fontId="4" fillId="0" borderId="50" xfId="0" applyNumberFormat="1" applyFont="1" applyBorder="1" applyAlignment="1"/>
    <xf numFmtId="0" fontId="12" fillId="0" borderId="13" xfId="0" applyFont="1" applyBorder="1" applyAlignment="1"/>
    <xf numFmtId="4" fontId="4" fillId="2" borderId="13" xfId="0" applyNumberFormat="1" applyFont="1" applyFill="1" applyBorder="1" applyAlignment="1"/>
    <xf numFmtId="0" fontId="12" fillId="0" borderId="14" xfId="0" applyFont="1" applyBorder="1" applyAlignment="1"/>
    <xf numFmtId="0" fontId="12" fillId="0" borderId="15" xfId="0" applyFont="1" applyBorder="1" applyAlignment="1"/>
    <xf numFmtId="0" fontId="8" fillId="0" borderId="2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2" fontId="16" fillId="0" borderId="22" xfId="0" applyNumberFormat="1" applyFont="1" applyFill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right" vertical="center"/>
    </xf>
    <xf numFmtId="0" fontId="13" fillId="0" borderId="23" xfId="0" applyFont="1" applyBorder="1" applyAlignment="1">
      <alignment horizontal="right" vertical="center"/>
    </xf>
    <xf numFmtId="2" fontId="9" fillId="0" borderId="37" xfId="0" applyNumberFormat="1" applyFont="1" applyFill="1" applyBorder="1" applyAlignment="1">
      <alignment horizontal="right" vertical="center" wrapText="1"/>
    </xf>
    <xf numFmtId="0" fontId="0" fillId="0" borderId="23" xfId="0" applyBorder="1" applyAlignment="1">
      <alignment vertical="center" wrapText="1"/>
    </xf>
    <xf numFmtId="0" fontId="12" fillId="0" borderId="22" xfId="0" applyFont="1" applyBorder="1" applyAlignment="1">
      <alignment horizontal="right" vertical="center"/>
    </xf>
    <xf numFmtId="0" fontId="12" fillId="0" borderId="14" xfId="0" applyFont="1" applyBorder="1" applyAlignment="1">
      <alignment horizontal="left" wrapText="1"/>
    </xf>
    <xf numFmtId="0" fontId="12" fillId="0" borderId="21" xfId="0" applyFont="1" applyBorder="1" applyAlignment="1">
      <alignment horizontal="left" wrapText="1"/>
    </xf>
    <xf numFmtId="0" fontId="13" fillId="0" borderId="0" xfId="0" applyFont="1" applyAlignment="1">
      <alignment horizontal="right" wrapText="1"/>
    </xf>
    <xf numFmtId="0" fontId="13" fillId="0" borderId="1" xfId="0" applyFont="1" applyBorder="1" applyAlignment="1"/>
    <xf numFmtId="4" fontId="13" fillId="0" borderId="1" xfId="0" applyNumberFormat="1" applyFont="1" applyBorder="1" applyAlignment="1"/>
    <xf numFmtId="2" fontId="9" fillId="0" borderId="22" xfId="0" applyNumberFormat="1" applyFont="1" applyFill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3" fillId="0" borderId="22" xfId="0" applyFont="1" applyFill="1" applyBorder="1" applyAlignment="1">
      <alignment horizontal="left" wrapText="1"/>
    </xf>
    <xf numFmtId="0" fontId="4" fillId="0" borderId="14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13" fillId="2" borderId="13" xfId="0" applyFont="1" applyFill="1" applyBorder="1" applyAlignment="1">
      <alignment horizontal="left" wrapText="1"/>
    </xf>
    <xf numFmtId="0" fontId="13" fillId="2" borderId="14" xfId="0" applyFont="1" applyFill="1" applyBorder="1" applyAlignment="1">
      <alignment horizontal="left" wrapText="1"/>
    </xf>
    <xf numFmtId="0" fontId="13" fillId="2" borderId="21" xfId="0" applyFont="1" applyFill="1" applyBorder="1" applyAlignment="1">
      <alignment horizontal="left" wrapText="1"/>
    </xf>
    <xf numFmtId="0" fontId="0" fillId="0" borderId="13" xfId="0" applyBorder="1" applyAlignment="1"/>
    <xf numFmtId="0" fontId="10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4" fillId="0" borderId="14" xfId="0" applyFont="1" applyBorder="1" applyAlignment="1"/>
    <xf numFmtId="0" fontId="4" fillId="0" borderId="15" xfId="0" applyFont="1" applyBorder="1" applyAlignment="1"/>
    <xf numFmtId="0" fontId="8" fillId="2" borderId="14" xfId="0" applyFont="1" applyFill="1" applyBorder="1" applyAlignment="1">
      <alignment horizontal="left"/>
    </xf>
    <xf numFmtId="0" fontId="8" fillId="2" borderId="21" xfId="0" applyFont="1" applyFill="1" applyBorder="1" applyAlignment="1">
      <alignment horizontal="left"/>
    </xf>
    <xf numFmtId="2" fontId="2" fillId="0" borderId="22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18" fillId="0" borderId="37" xfId="0" applyFont="1" applyBorder="1" applyAlignment="1">
      <alignment horizontal="right" vertical="center"/>
    </xf>
    <xf numFmtId="0" fontId="18" fillId="0" borderId="23" xfId="0" applyFont="1" applyBorder="1" applyAlignment="1">
      <alignment horizontal="right" vertical="center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0" fillId="0" borderId="37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wrapText="1"/>
    </xf>
    <xf numFmtId="0" fontId="20" fillId="2" borderId="13" xfId="0" applyFont="1" applyFill="1" applyBorder="1" applyAlignment="1">
      <alignment horizontal="left"/>
    </xf>
    <xf numFmtId="0" fontId="20" fillId="2" borderId="14" xfId="0" applyFont="1" applyFill="1" applyBorder="1" applyAlignment="1">
      <alignment horizontal="left"/>
    </xf>
    <xf numFmtId="0" fontId="20" fillId="2" borderId="21" xfId="0" applyFont="1" applyFill="1" applyBorder="1" applyAlignment="1">
      <alignment horizontal="left"/>
    </xf>
    <xf numFmtId="0" fontId="20" fillId="2" borderId="13" xfId="0" applyFont="1" applyFill="1" applyBorder="1" applyAlignment="1">
      <alignment horizontal="left" vertical="center"/>
    </xf>
    <xf numFmtId="0" fontId="20" fillId="2" borderId="14" xfId="0" applyFont="1" applyFill="1" applyBorder="1" applyAlignment="1">
      <alignment horizontal="left" vertical="center"/>
    </xf>
    <xf numFmtId="0" fontId="20" fillId="2" borderId="2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A4" workbookViewId="0">
      <selection activeCell="N42" sqref="N42"/>
    </sheetView>
  </sheetViews>
  <sheetFormatPr defaultRowHeight="15" x14ac:dyDescent="0.25"/>
  <cols>
    <col min="1" max="1" width="5.140625" customWidth="1"/>
    <col min="2" max="2" width="28" customWidth="1"/>
    <col min="3" max="3" width="13.28515625" customWidth="1"/>
    <col min="4" max="4" width="11.85546875" customWidth="1"/>
    <col min="5" max="5" width="13.7109375" customWidth="1"/>
    <col min="6" max="6" width="3.140625" customWidth="1"/>
    <col min="7" max="7" width="5.42578125" customWidth="1"/>
    <col min="8" max="8" width="19.140625" customWidth="1"/>
    <col min="9" max="9" width="10" customWidth="1"/>
    <col min="10" max="10" width="11.5703125" customWidth="1"/>
  </cols>
  <sheetData>
    <row r="1" spans="1:15" x14ac:dyDescent="0.25">
      <c r="A1" s="68"/>
      <c r="B1" s="68"/>
      <c r="C1" s="68"/>
      <c r="D1" s="68"/>
      <c r="E1" s="68"/>
      <c r="F1" s="68"/>
      <c r="G1" s="2"/>
      <c r="H1" s="226" t="s">
        <v>0</v>
      </c>
      <c r="I1" s="227"/>
      <c r="J1" s="68"/>
      <c r="K1" s="68"/>
      <c r="L1" s="68"/>
      <c r="M1" s="68"/>
      <c r="N1" s="68"/>
    </row>
    <row r="2" spans="1:15" x14ac:dyDescent="0.25">
      <c r="A2" s="68"/>
      <c r="B2" s="68"/>
      <c r="C2" s="68"/>
      <c r="D2" s="68"/>
      <c r="E2" s="68"/>
      <c r="F2" s="2"/>
      <c r="G2" s="2"/>
      <c r="H2" s="3" t="s">
        <v>120</v>
      </c>
      <c r="I2" s="68"/>
      <c r="J2" s="68"/>
      <c r="K2" s="68"/>
      <c r="L2" s="68"/>
      <c r="M2" s="68"/>
      <c r="N2" s="68"/>
    </row>
    <row r="3" spans="1:15" x14ac:dyDescent="0.25">
      <c r="A3" s="68"/>
      <c r="B3" s="68"/>
      <c r="C3" s="68"/>
      <c r="D3" s="68"/>
      <c r="E3" s="68"/>
      <c r="F3" s="68"/>
      <c r="G3" s="68"/>
      <c r="H3" s="4" t="s">
        <v>255</v>
      </c>
      <c r="I3" s="68"/>
      <c r="J3" s="68"/>
      <c r="K3" s="68"/>
      <c r="L3" s="68"/>
      <c r="M3" s="68"/>
      <c r="N3" s="68"/>
    </row>
    <row r="4" spans="1:15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5" x14ac:dyDescent="0.25">
      <c r="A5" s="228" t="s">
        <v>114</v>
      </c>
      <c r="B5" s="229"/>
      <c r="C5" s="229"/>
      <c r="D5" s="229"/>
      <c r="E5" s="229"/>
      <c r="F5" s="229"/>
      <c r="G5" s="229"/>
      <c r="H5" s="229"/>
      <c r="I5" s="229"/>
      <c r="J5" s="229"/>
      <c r="K5" s="68"/>
      <c r="L5" s="68"/>
      <c r="M5" s="68"/>
      <c r="N5" s="68"/>
    </row>
    <row r="6" spans="1:15" x14ac:dyDescent="0.25">
      <c r="A6" s="230" t="s">
        <v>151</v>
      </c>
      <c r="B6" s="229"/>
      <c r="C6" s="229"/>
      <c r="D6" s="229"/>
      <c r="E6" s="229"/>
      <c r="F6" s="229"/>
      <c r="G6" s="229"/>
      <c r="H6" s="229"/>
      <c r="I6" s="229"/>
      <c r="J6" s="229"/>
      <c r="K6" s="68"/>
      <c r="L6" s="68"/>
      <c r="M6" s="68"/>
      <c r="N6" s="68"/>
    </row>
    <row r="7" spans="1:15" x14ac:dyDescent="0.25">
      <c r="A7" s="228" t="s">
        <v>256</v>
      </c>
      <c r="B7" s="229"/>
      <c r="C7" s="229"/>
      <c r="D7" s="229"/>
      <c r="E7" s="229"/>
      <c r="F7" s="229"/>
      <c r="G7" s="229"/>
      <c r="H7" s="229"/>
      <c r="I7" s="229"/>
      <c r="J7" s="229"/>
      <c r="K7" s="68"/>
      <c r="L7" s="68"/>
      <c r="M7" s="68"/>
      <c r="N7" s="68"/>
    </row>
    <row r="8" spans="1:15" x14ac:dyDescent="0.25">
      <c r="A8" s="230" t="s">
        <v>185</v>
      </c>
      <c r="B8" s="229"/>
      <c r="C8" s="229"/>
      <c r="D8" s="229"/>
      <c r="E8" s="229"/>
      <c r="F8" s="229"/>
      <c r="G8" s="229"/>
      <c r="H8" s="229"/>
      <c r="I8" s="229"/>
      <c r="J8" s="229"/>
      <c r="K8" s="68"/>
      <c r="L8" s="68"/>
      <c r="M8" s="68"/>
      <c r="N8" s="68"/>
    </row>
    <row r="9" spans="1:15" x14ac:dyDescent="0.25">
      <c r="A9" s="68"/>
      <c r="B9" s="1" t="s">
        <v>362</v>
      </c>
      <c r="C9" s="1"/>
      <c r="D9" s="151"/>
      <c r="E9" s="151"/>
      <c r="F9" s="68"/>
      <c r="G9" s="68"/>
      <c r="H9" s="68"/>
      <c r="I9" s="68"/>
      <c r="J9" s="68"/>
      <c r="K9" s="68"/>
      <c r="L9" s="68"/>
      <c r="M9" s="68"/>
      <c r="N9" s="68"/>
    </row>
    <row r="10" spans="1:15" x14ac:dyDescent="0.25">
      <c r="A10" s="5" t="s">
        <v>1</v>
      </c>
      <c r="B10" s="68"/>
      <c r="C10" s="68"/>
      <c r="D10" s="68"/>
      <c r="E10" s="68"/>
      <c r="F10" s="68"/>
      <c r="G10" s="5" t="s">
        <v>26</v>
      </c>
      <c r="H10" s="68"/>
      <c r="I10" s="68"/>
      <c r="J10" s="68"/>
      <c r="K10" s="68"/>
      <c r="L10" s="68"/>
      <c r="M10" s="68"/>
      <c r="N10" s="68"/>
    </row>
    <row r="11" spans="1:15" ht="81.599999999999994" customHeight="1" x14ac:dyDescent="0.25">
      <c r="A11" s="69" t="s">
        <v>2</v>
      </c>
      <c r="B11" s="6" t="s">
        <v>3</v>
      </c>
      <c r="C11" s="7" t="s">
        <v>8</v>
      </c>
      <c r="D11" s="7" t="s">
        <v>9</v>
      </c>
      <c r="E11" s="7" t="s">
        <v>10</v>
      </c>
      <c r="F11" s="68"/>
      <c r="G11" s="69" t="s">
        <v>2</v>
      </c>
      <c r="H11" s="6" t="s">
        <v>3</v>
      </c>
      <c r="I11" s="7" t="s">
        <v>7</v>
      </c>
      <c r="J11" s="7" t="s">
        <v>6</v>
      </c>
      <c r="K11" s="68"/>
      <c r="L11" s="68"/>
      <c r="M11" s="68"/>
      <c r="N11" s="68"/>
    </row>
    <row r="12" spans="1:15" ht="12" customHeight="1" x14ac:dyDescent="0.25">
      <c r="A12" s="69"/>
      <c r="B12" s="7" t="s">
        <v>296</v>
      </c>
      <c r="C12" s="71"/>
      <c r="D12" s="72"/>
      <c r="E12" s="72">
        <v>202.9</v>
      </c>
      <c r="F12" s="68"/>
      <c r="G12" s="73"/>
      <c r="H12" s="7" t="s">
        <v>307</v>
      </c>
      <c r="I12" s="73"/>
      <c r="J12" s="73">
        <v>231.2</v>
      </c>
      <c r="K12" s="68"/>
      <c r="L12" s="68"/>
      <c r="M12" s="68"/>
      <c r="N12" s="68"/>
    </row>
    <row r="13" spans="1:15" x14ac:dyDescent="0.25">
      <c r="A13" s="69">
        <v>1</v>
      </c>
      <c r="B13" s="73" t="s">
        <v>4</v>
      </c>
      <c r="C13" s="72">
        <v>1943.1</v>
      </c>
      <c r="D13" s="72">
        <v>1905.6</v>
      </c>
      <c r="E13" s="72">
        <f>C13-D13</f>
        <v>37.5</v>
      </c>
      <c r="F13" s="68"/>
      <c r="G13" s="69">
        <v>1</v>
      </c>
      <c r="H13" s="73" t="s">
        <v>4</v>
      </c>
      <c r="I13" s="74">
        <f>D15</f>
        <v>1950.1999999999998</v>
      </c>
      <c r="J13" s="75">
        <f>F54</f>
        <v>1785.3999999999999</v>
      </c>
      <c r="K13" s="68"/>
      <c r="L13" s="68"/>
      <c r="M13" s="68"/>
      <c r="N13" s="68"/>
    </row>
    <row r="14" spans="1:15" x14ac:dyDescent="0.25">
      <c r="A14" s="69">
        <v>2</v>
      </c>
      <c r="B14" s="73" t="s">
        <v>175</v>
      </c>
      <c r="C14" s="72">
        <v>46.1</v>
      </c>
      <c r="D14" s="72">
        <v>44.6</v>
      </c>
      <c r="E14" s="72">
        <f>C14-D14</f>
        <v>1.5</v>
      </c>
      <c r="F14" s="68"/>
      <c r="G14" s="69"/>
      <c r="H14" s="73"/>
      <c r="I14" s="74"/>
      <c r="J14" s="73"/>
      <c r="K14" s="68"/>
      <c r="L14" s="68"/>
      <c r="M14" s="68"/>
      <c r="N14" s="68"/>
    </row>
    <row r="15" spans="1:15" ht="35.25" customHeight="1" x14ac:dyDescent="0.25">
      <c r="A15" s="13"/>
      <c r="B15" s="14" t="s">
        <v>5</v>
      </c>
      <c r="C15" s="15">
        <f>C13+C14</f>
        <v>1989.1999999999998</v>
      </c>
      <c r="D15" s="15">
        <f>SUM(D12:D14)</f>
        <v>1950.1999999999998</v>
      </c>
      <c r="E15" s="15">
        <f>E12+E13+E14</f>
        <v>241.9</v>
      </c>
      <c r="F15" s="68"/>
      <c r="G15" s="69"/>
      <c r="H15" s="14" t="s">
        <v>11</v>
      </c>
      <c r="I15" s="142">
        <f>I12+I13</f>
        <v>1950.1999999999998</v>
      </c>
      <c r="J15" s="17">
        <f>J12+J13</f>
        <v>2016.6</v>
      </c>
      <c r="K15" s="68"/>
      <c r="L15" s="68"/>
      <c r="M15" s="68"/>
      <c r="N15" s="68"/>
      <c r="O15" t="s">
        <v>237</v>
      </c>
    </row>
    <row r="16" spans="1:15" x14ac:dyDescent="0.25">
      <c r="A16" s="5" t="s">
        <v>12</v>
      </c>
      <c r="B16" s="68"/>
      <c r="C16" s="68"/>
      <c r="D16" s="175"/>
      <c r="E16" s="68"/>
      <c r="F16" s="68"/>
      <c r="G16" s="68"/>
      <c r="H16" s="68"/>
      <c r="I16" s="68"/>
      <c r="J16" s="68"/>
      <c r="K16" s="68"/>
      <c r="L16" s="68"/>
      <c r="M16" s="68"/>
      <c r="N16" s="68"/>
    </row>
    <row r="17" spans="1:14" ht="36" x14ac:dyDescent="0.25">
      <c r="A17" s="69" t="s">
        <v>2</v>
      </c>
      <c r="B17" s="7" t="s">
        <v>13</v>
      </c>
      <c r="C17" s="7" t="s">
        <v>14</v>
      </c>
      <c r="D17" s="7" t="s">
        <v>15</v>
      </c>
      <c r="E17" s="7" t="s">
        <v>10</v>
      </c>
      <c r="F17" s="234" t="s">
        <v>16</v>
      </c>
      <c r="G17" s="235"/>
      <c r="H17" s="68"/>
      <c r="I17" s="68"/>
      <c r="J17" s="68"/>
      <c r="K17" s="68"/>
      <c r="L17" s="68"/>
      <c r="M17" s="68"/>
      <c r="N17" s="68"/>
    </row>
    <row r="18" spans="1:14" x14ac:dyDescent="0.25">
      <c r="A18" s="69">
        <v>1</v>
      </c>
      <c r="B18" s="122" t="s">
        <v>135</v>
      </c>
      <c r="C18" s="7">
        <v>926.1</v>
      </c>
      <c r="D18" s="7">
        <v>568.6</v>
      </c>
      <c r="E18" s="7">
        <f>C18-D18</f>
        <v>357.5</v>
      </c>
      <c r="F18" s="59"/>
      <c r="G18" s="127"/>
      <c r="H18" s="68"/>
      <c r="I18" s="68"/>
      <c r="J18" s="68"/>
      <c r="K18" s="68"/>
      <c r="L18" s="68"/>
      <c r="M18" s="68"/>
      <c r="N18" s="68"/>
    </row>
    <row r="19" spans="1:14" x14ac:dyDescent="0.25">
      <c r="A19" s="129">
        <v>2</v>
      </c>
      <c r="B19" s="68" t="s">
        <v>19</v>
      </c>
      <c r="C19" s="130">
        <v>950</v>
      </c>
      <c r="D19" s="130">
        <v>888.9</v>
      </c>
      <c r="E19" s="130">
        <f>C19-D19</f>
        <v>61.100000000000023</v>
      </c>
      <c r="F19" s="210"/>
      <c r="G19" s="210"/>
      <c r="H19" s="68"/>
      <c r="I19" s="68"/>
      <c r="J19" s="68"/>
      <c r="K19" s="68"/>
      <c r="L19" s="68"/>
      <c r="M19" s="68"/>
      <c r="N19" s="68"/>
    </row>
    <row r="20" spans="1:14" ht="21" customHeight="1" x14ac:dyDescent="0.25">
      <c r="A20" s="73"/>
      <c r="B20" s="14" t="s">
        <v>20</v>
      </c>
      <c r="C20" s="96">
        <f>C18+C19</f>
        <v>1876.1</v>
      </c>
      <c r="D20" s="96">
        <f>D18+D19</f>
        <v>1457.5</v>
      </c>
      <c r="E20" s="96">
        <f>E18+E19</f>
        <v>418.6</v>
      </c>
      <c r="F20" s="236"/>
      <c r="G20" s="236"/>
      <c r="H20" s="68"/>
      <c r="I20" s="68"/>
      <c r="J20" s="68"/>
      <c r="K20" s="68"/>
      <c r="L20" s="68"/>
      <c r="M20" s="68"/>
      <c r="N20" s="68"/>
    </row>
    <row r="21" spans="1:14" x14ac:dyDescent="0.25">
      <c r="A21" s="5" t="s">
        <v>318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</row>
    <row r="22" spans="1:14" ht="15.75" thickBot="1" x14ac:dyDescent="0.3">
      <c r="A22" s="76" t="s">
        <v>2</v>
      </c>
      <c r="B22" s="231" t="s">
        <v>25</v>
      </c>
      <c r="C22" s="232"/>
      <c r="D22" s="232"/>
      <c r="E22" s="233"/>
      <c r="F22" s="231" t="s">
        <v>21</v>
      </c>
      <c r="G22" s="232"/>
      <c r="H22" s="233"/>
      <c r="I22" s="68"/>
      <c r="J22" s="68"/>
      <c r="K22" s="68"/>
      <c r="L22" s="68"/>
      <c r="M22" s="68"/>
      <c r="N22" s="68"/>
    </row>
    <row r="23" spans="1:14" x14ac:dyDescent="0.25">
      <c r="A23" s="19">
        <v>1</v>
      </c>
      <c r="B23" s="207" t="s">
        <v>49</v>
      </c>
      <c r="C23" s="208"/>
      <c r="D23" s="208"/>
      <c r="E23" s="209"/>
      <c r="F23" s="220">
        <v>572.9</v>
      </c>
      <c r="G23" s="221"/>
      <c r="H23" s="222"/>
      <c r="I23" s="68"/>
      <c r="J23" s="68"/>
      <c r="K23" s="68"/>
      <c r="L23" s="68"/>
      <c r="M23" s="68"/>
      <c r="N23" s="68"/>
    </row>
    <row r="24" spans="1:14" x14ac:dyDescent="0.25">
      <c r="A24" s="20"/>
      <c r="B24" s="223" t="s">
        <v>27</v>
      </c>
      <c r="C24" s="224"/>
      <c r="D24" s="224"/>
      <c r="E24" s="224"/>
      <c r="F24" s="224"/>
      <c r="G24" s="224"/>
      <c r="H24" s="225"/>
      <c r="I24" s="68"/>
      <c r="J24" s="68"/>
      <c r="K24" s="68"/>
      <c r="L24" s="68"/>
      <c r="M24" s="68"/>
      <c r="N24" s="68"/>
    </row>
    <row r="25" spans="1:14" x14ac:dyDescent="0.25">
      <c r="A25" s="77" t="s">
        <v>28</v>
      </c>
      <c r="B25" s="211" t="s">
        <v>29</v>
      </c>
      <c r="C25" s="212"/>
      <c r="D25" s="212"/>
      <c r="E25" s="212"/>
      <c r="F25" s="212"/>
      <c r="G25" s="212"/>
      <c r="H25" s="213"/>
      <c r="I25" s="68"/>
      <c r="J25" s="68"/>
      <c r="K25" s="68"/>
      <c r="L25" s="68"/>
      <c r="M25" s="68"/>
      <c r="N25" s="68"/>
    </row>
    <row r="26" spans="1:14" x14ac:dyDescent="0.25">
      <c r="A26" s="77" t="s">
        <v>30</v>
      </c>
      <c r="B26" s="211" t="s">
        <v>180</v>
      </c>
      <c r="C26" s="212"/>
      <c r="D26" s="212"/>
      <c r="E26" s="212"/>
      <c r="F26" s="212"/>
      <c r="G26" s="212"/>
      <c r="H26" s="213"/>
      <c r="I26" s="68"/>
      <c r="J26" s="68"/>
      <c r="K26" s="68"/>
      <c r="L26" s="68"/>
      <c r="M26" s="68"/>
      <c r="N26" s="68"/>
    </row>
    <row r="27" spans="1:14" x14ac:dyDescent="0.25">
      <c r="A27" s="77" t="s">
        <v>31</v>
      </c>
      <c r="B27" s="211" t="s">
        <v>33</v>
      </c>
      <c r="C27" s="212"/>
      <c r="D27" s="212"/>
      <c r="E27" s="212"/>
      <c r="F27" s="212"/>
      <c r="G27" s="212"/>
      <c r="H27" s="213"/>
      <c r="I27" s="68"/>
      <c r="J27" s="68"/>
      <c r="K27" s="68"/>
      <c r="L27" s="68"/>
      <c r="M27" s="68"/>
      <c r="N27" s="68"/>
    </row>
    <row r="28" spans="1:14" x14ac:dyDescent="0.25">
      <c r="A28" s="77" t="s">
        <v>32</v>
      </c>
      <c r="B28" s="211" t="s">
        <v>63</v>
      </c>
      <c r="C28" s="212"/>
      <c r="D28" s="212"/>
      <c r="E28" s="212"/>
      <c r="F28" s="212"/>
      <c r="G28" s="212"/>
      <c r="H28" s="213"/>
      <c r="I28" s="68"/>
      <c r="J28" s="68"/>
      <c r="K28" s="68"/>
      <c r="L28" s="68"/>
      <c r="M28" s="68"/>
      <c r="N28" s="68"/>
    </row>
    <row r="29" spans="1:14" x14ac:dyDescent="0.25">
      <c r="A29" s="99" t="s">
        <v>34</v>
      </c>
      <c r="B29" s="134" t="s">
        <v>182</v>
      </c>
      <c r="C29" s="132"/>
      <c r="D29" s="132"/>
      <c r="E29" s="132"/>
      <c r="F29" s="132"/>
      <c r="G29" s="132"/>
      <c r="H29" s="133"/>
      <c r="I29" s="68"/>
      <c r="J29" s="68"/>
      <c r="K29" s="68"/>
      <c r="L29" s="68"/>
      <c r="M29" s="68"/>
      <c r="N29" s="68"/>
    </row>
    <row r="30" spans="1:14" ht="15.75" thickBot="1" x14ac:dyDescent="0.3">
      <c r="A30" s="78" t="s">
        <v>35</v>
      </c>
      <c r="B30" s="258" t="s">
        <v>181</v>
      </c>
      <c r="C30" s="259"/>
      <c r="D30" s="259"/>
      <c r="E30" s="259"/>
      <c r="F30" s="259"/>
      <c r="G30" s="259"/>
      <c r="H30" s="260"/>
      <c r="I30" s="68"/>
      <c r="J30" s="68"/>
      <c r="K30" s="68"/>
      <c r="L30" s="68"/>
      <c r="M30" s="68"/>
      <c r="N30" s="68"/>
    </row>
    <row r="31" spans="1:14" ht="15.75" thickBot="1" x14ac:dyDescent="0.3">
      <c r="A31" s="23" t="s">
        <v>38</v>
      </c>
      <c r="B31" s="214" t="s">
        <v>81</v>
      </c>
      <c r="C31" s="215"/>
      <c r="D31" s="215"/>
      <c r="E31" s="216"/>
      <c r="F31" s="217">
        <v>12.3</v>
      </c>
      <c r="G31" s="218"/>
      <c r="H31" s="219"/>
      <c r="I31" s="68"/>
      <c r="J31" s="68"/>
      <c r="K31" s="68"/>
      <c r="L31" s="68"/>
      <c r="M31" s="68"/>
      <c r="N31" s="68"/>
    </row>
    <row r="32" spans="1:14" x14ac:dyDescent="0.25">
      <c r="A32" s="19">
        <v>3</v>
      </c>
      <c r="B32" s="207" t="s">
        <v>152</v>
      </c>
      <c r="C32" s="208"/>
      <c r="D32" s="208"/>
      <c r="E32" s="209"/>
      <c r="F32" s="261">
        <v>76.599999999999994</v>
      </c>
      <c r="G32" s="261"/>
      <c r="H32" s="262"/>
      <c r="I32" s="68"/>
      <c r="J32" s="68"/>
      <c r="K32" s="68"/>
      <c r="L32" s="68"/>
      <c r="M32" s="68"/>
      <c r="N32" s="68"/>
    </row>
    <row r="33" spans="1:14" ht="15.75" thickBot="1" x14ac:dyDescent="0.3">
      <c r="A33" s="103">
        <v>4</v>
      </c>
      <c r="B33" s="255" t="s">
        <v>193</v>
      </c>
      <c r="C33" s="256"/>
      <c r="D33" s="256"/>
      <c r="E33" s="257"/>
      <c r="F33" s="263">
        <v>96.1</v>
      </c>
      <c r="G33" s="263"/>
      <c r="H33" s="264"/>
      <c r="I33" s="68"/>
      <c r="J33" s="68"/>
      <c r="K33" s="68"/>
      <c r="L33" s="68"/>
      <c r="M33" s="68"/>
      <c r="N33" s="68"/>
    </row>
    <row r="34" spans="1:14" ht="15.75" thickBot="1" x14ac:dyDescent="0.3">
      <c r="A34" s="24">
        <v>5</v>
      </c>
      <c r="B34" s="237" t="s">
        <v>22</v>
      </c>
      <c r="C34" s="238"/>
      <c r="D34" s="238"/>
      <c r="E34" s="239"/>
      <c r="F34" s="240">
        <v>199.5</v>
      </c>
      <c r="G34" s="240"/>
      <c r="H34" s="241"/>
      <c r="I34" s="68"/>
      <c r="J34" s="68"/>
      <c r="K34" s="68"/>
      <c r="L34" s="68"/>
      <c r="M34" s="68"/>
      <c r="N34" s="68"/>
    </row>
    <row r="35" spans="1:14" ht="15.75" thickBot="1" x14ac:dyDescent="0.3">
      <c r="A35" s="24">
        <v>6</v>
      </c>
      <c r="B35" s="237" t="s">
        <v>23</v>
      </c>
      <c r="C35" s="238"/>
      <c r="D35" s="238"/>
      <c r="E35" s="239"/>
      <c r="F35" s="240">
        <v>204</v>
      </c>
      <c r="G35" s="240"/>
      <c r="H35" s="241"/>
      <c r="I35" s="68"/>
      <c r="J35" s="1"/>
      <c r="K35" s="68"/>
      <c r="L35" s="68"/>
      <c r="M35" s="68"/>
      <c r="N35" s="68"/>
    </row>
    <row r="36" spans="1:14" ht="15.75" thickBot="1" x14ac:dyDescent="0.3">
      <c r="A36" s="24">
        <v>7</v>
      </c>
      <c r="B36" s="56" t="s">
        <v>192</v>
      </c>
      <c r="C36" s="57"/>
      <c r="D36" s="57"/>
      <c r="E36" s="58"/>
      <c r="F36" s="245"/>
      <c r="G36" s="246"/>
      <c r="H36" s="247"/>
      <c r="I36" s="68"/>
      <c r="J36" s="1"/>
      <c r="K36" s="68"/>
      <c r="L36" s="68"/>
      <c r="M36" s="68"/>
      <c r="N36" s="68"/>
    </row>
    <row r="37" spans="1:14" ht="15.75" thickBot="1" x14ac:dyDescent="0.3">
      <c r="A37" s="24">
        <v>8</v>
      </c>
      <c r="B37" s="56" t="s">
        <v>306</v>
      </c>
      <c r="C37" s="57"/>
      <c r="D37" s="57"/>
      <c r="E37" s="58"/>
      <c r="F37" s="245">
        <v>2.1</v>
      </c>
      <c r="G37" s="246"/>
      <c r="H37" s="247"/>
      <c r="I37" s="68"/>
      <c r="J37" s="1"/>
      <c r="K37" s="68"/>
      <c r="L37" s="68"/>
      <c r="M37" s="68"/>
      <c r="N37" s="68"/>
    </row>
    <row r="38" spans="1:14" ht="15.75" thickBot="1" x14ac:dyDescent="0.3">
      <c r="A38" s="24">
        <v>9</v>
      </c>
      <c r="B38" s="237" t="s">
        <v>39</v>
      </c>
      <c r="C38" s="238"/>
      <c r="D38" s="238"/>
      <c r="E38" s="239"/>
      <c r="F38" s="240">
        <v>51</v>
      </c>
      <c r="G38" s="240"/>
      <c r="H38" s="241"/>
      <c r="I38" s="68"/>
      <c r="J38" s="68"/>
      <c r="K38" s="68"/>
      <c r="L38" s="68"/>
      <c r="M38" s="68"/>
      <c r="N38" s="68"/>
    </row>
    <row r="39" spans="1:14" ht="15.75" thickBot="1" x14ac:dyDescent="0.3">
      <c r="A39" s="24">
        <v>10</v>
      </c>
      <c r="B39" s="56" t="s">
        <v>305</v>
      </c>
      <c r="C39" s="57"/>
      <c r="D39" s="57"/>
      <c r="E39" s="58"/>
      <c r="F39" s="245">
        <v>4</v>
      </c>
      <c r="G39" s="246"/>
      <c r="H39" s="247"/>
      <c r="I39" s="68"/>
      <c r="J39" s="68"/>
      <c r="K39" s="68"/>
      <c r="L39" s="68"/>
      <c r="M39" s="68"/>
      <c r="N39" s="68"/>
    </row>
    <row r="40" spans="1:14" ht="15.75" thickBot="1" x14ac:dyDescent="0.3">
      <c r="A40" s="24">
        <v>11</v>
      </c>
      <c r="B40" s="56" t="s">
        <v>209</v>
      </c>
      <c r="C40" s="57"/>
      <c r="D40" s="57"/>
      <c r="E40" s="58"/>
      <c r="F40" s="245">
        <v>1.9</v>
      </c>
      <c r="G40" s="246"/>
      <c r="H40" s="247"/>
      <c r="I40" s="68"/>
      <c r="J40" s="68"/>
      <c r="K40" s="68"/>
      <c r="L40" s="68"/>
      <c r="M40" s="68"/>
      <c r="N40" s="68"/>
    </row>
    <row r="41" spans="1:14" ht="15.75" thickBot="1" x14ac:dyDescent="0.3">
      <c r="A41" s="24">
        <v>12</v>
      </c>
      <c r="B41" s="214" t="s">
        <v>242</v>
      </c>
      <c r="C41" s="215"/>
      <c r="D41" s="215"/>
      <c r="E41" s="216"/>
      <c r="F41" s="240">
        <v>25.6</v>
      </c>
      <c r="G41" s="240"/>
      <c r="H41" s="241"/>
      <c r="I41" s="68"/>
      <c r="J41" s="68"/>
      <c r="K41" s="68"/>
      <c r="L41" s="68"/>
      <c r="M41" s="68"/>
      <c r="N41" s="68"/>
    </row>
    <row r="42" spans="1:14" x14ac:dyDescent="0.25">
      <c r="A42" s="79">
        <v>13</v>
      </c>
      <c r="B42" s="250" t="s">
        <v>99</v>
      </c>
      <c r="C42" s="251"/>
      <c r="D42" s="251"/>
      <c r="E42" s="252"/>
      <c r="F42" s="248">
        <v>505.8</v>
      </c>
      <c r="G42" s="248"/>
      <c r="H42" s="249"/>
      <c r="I42" s="68"/>
      <c r="J42" s="68"/>
      <c r="K42" s="68"/>
      <c r="L42" s="68"/>
      <c r="M42" s="68"/>
      <c r="N42" s="68"/>
    </row>
    <row r="43" spans="1:14" x14ac:dyDescent="0.25">
      <c r="A43" s="80"/>
      <c r="B43" s="223" t="s">
        <v>27</v>
      </c>
      <c r="C43" s="253"/>
      <c r="D43" s="253"/>
      <c r="E43" s="253"/>
      <c r="F43" s="253"/>
      <c r="G43" s="253"/>
      <c r="H43" s="254"/>
      <c r="I43" s="68"/>
      <c r="J43" s="68"/>
      <c r="K43" s="68"/>
      <c r="L43" s="68"/>
      <c r="M43" s="68"/>
      <c r="N43" s="68"/>
    </row>
    <row r="44" spans="1:14" ht="15" customHeight="1" x14ac:dyDescent="0.25">
      <c r="A44" s="77" t="s">
        <v>210</v>
      </c>
      <c r="B44" s="242" t="s">
        <v>40</v>
      </c>
      <c r="C44" s="243"/>
      <c r="D44" s="243"/>
      <c r="E44" s="243"/>
      <c r="F44" s="243"/>
      <c r="G44" s="243"/>
      <c r="H44" s="244"/>
      <c r="I44" s="68"/>
      <c r="J44" s="68"/>
      <c r="K44" s="68"/>
      <c r="L44" s="68"/>
      <c r="M44" s="68"/>
      <c r="N44" s="68"/>
    </row>
    <row r="45" spans="1:14" ht="20.25" customHeight="1" x14ac:dyDescent="0.25">
      <c r="A45" s="77" t="s">
        <v>211</v>
      </c>
      <c r="B45" s="242" t="s">
        <v>41</v>
      </c>
      <c r="C45" s="243"/>
      <c r="D45" s="243"/>
      <c r="E45" s="243"/>
      <c r="F45" s="243"/>
      <c r="G45" s="243"/>
      <c r="H45" s="244"/>
      <c r="I45" s="68"/>
      <c r="J45" s="68"/>
      <c r="K45" s="68"/>
      <c r="L45" s="68"/>
      <c r="M45" s="68"/>
      <c r="N45" s="68"/>
    </row>
    <row r="46" spans="1:14" ht="13.9" customHeight="1" x14ac:dyDescent="0.25">
      <c r="A46" s="77" t="s">
        <v>212</v>
      </c>
      <c r="B46" s="242" t="s">
        <v>42</v>
      </c>
      <c r="C46" s="243"/>
      <c r="D46" s="243"/>
      <c r="E46" s="243"/>
      <c r="F46" s="243"/>
      <c r="G46" s="243"/>
      <c r="H46" s="244"/>
      <c r="I46" s="68"/>
      <c r="J46" s="68"/>
      <c r="K46" s="68"/>
      <c r="L46" s="68"/>
      <c r="M46" s="68"/>
      <c r="N46" s="68"/>
    </row>
    <row r="47" spans="1:14" ht="20.25" customHeight="1" x14ac:dyDescent="0.25">
      <c r="A47" s="77" t="s">
        <v>213</v>
      </c>
      <c r="B47" s="242" t="s">
        <v>43</v>
      </c>
      <c r="C47" s="243"/>
      <c r="D47" s="243"/>
      <c r="E47" s="243"/>
      <c r="F47" s="243"/>
      <c r="G47" s="243"/>
      <c r="H47" s="244"/>
      <c r="I47" s="68"/>
      <c r="J47" s="68"/>
      <c r="K47" s="68"/>
      <c r="L47" s="68"/>
      <c r="M47" s="68"/>
      <c r="N47" s="68"/>
    </row>
    <row r="48" spans="1:14" ht="21" customHeight="1" x14ac:dyDescent="0.25">
      <c r="A48" s="77" t="s">
        <v>214</v>
      </c>
      <c r="B48" s="242" t="s">
        <v>44</v>
      </c>
      <c r="C48" s="243"/>
      <c r="D48" s="243"/>
      <c r="E48" s="243"/>
      <c r="F48" s="243"/>
      <c r="G48" s="243"/>
      <c r="H48" s="244"/>
      <c r="I48" s="68"/>
      <c r="J48" s="68"/>
      <c r="K48" s="68"/>
      <c r="L48" s="68"/>
      <c r="M48" s="68"/>
      <c r="N48" s="68"/>
    </row>
    <row r="49" spans="1:14" ht="24" customHeight="1" x14ac:dyDescent="0.25">
      <c r="A49" s="77" t="s">
        <v>215</v>
      </c>
      <c r="B49" s="242" t="s">
        <v>45</v>
      </c>
      <c r="C49" s="243"/>
      <c r="D49" s="243"/>
      <c r="E49" s="243"/>
      <c r="F49" s="243"/>
      <c r="G49" s="243"/>
      <c r="H49" s="244"/>
      <c r="I49" s="68"/>
      <c r="J49" s="68"/>
      <c r="K49" s="68"/>
      <c r="L49" s="68"/>
      <c r="M49" s="68"/>
      <c r="N49" s="68"/>
    </row>
    <row r="50" spans="1:14" ht="22.5" customHeight="1" x14ac:dyDescent="0.25">
      <c r="A50" s="77" t="s">
        <v>216</v>
      </c>
      <c r="B50" s="242" t="s">
        <v>46</v>
      </c>
      <c r="C50" s="243"/>
      <c r="D50" s="243"/>
      <c r="E50" s="243"/>
      <c r="F50" s="243"/>
      <c r="G50" s="243"/>
      <c r="H50" s="244"/>
      <c r="I50" s="68"/>
      <c r="J50" s="68"/>
      <c r="K50" s="68"/>
      <c r="L50" s="68"/>
      <c r="M50" s="68"/>
      <c r="N50" s="68"/>
    </row>
    <row r="51" spans="1:14" ht="23.25" customHeight="1" x14ac:dyDescent="0.25">
      <c r="A51" s="77" t="s">
        <v>217</v>
      </c>
      <c r="B51" s="242" t="s">
        <v>47</v>
      </c>
      <c r="C51" s="243"/>
      <c r="D51" s="243"/>
      <c r="E51" s="243"/>
      <c r="F51" s="243"/>
      <c r="G51" s="243"/>
      <c r="H51" s="244"/>
      <c r="I51" s="68"/>
      <c r="J51" s="68"/>
      <c r="K51" s="68"/>
      <c r="L51" s="68"/>
      <c r="M51" s="68"/>
      <c r="N51" s="68"/>
    </row>
    <row r="52" spans="1:14" ht="15.75" customHeight="1" x14ac:dyDescent="0.25">
      <c r="A52" s="77" t="s">
        <v>218</v>
      </c>
      <c r="B52" s="267" t="s">
        <v>48</v>
      </c>
      <c r="C52" s="268"/>
      <c r="D52" s="268"/>
      <c r="E52" s="268"/>
      <c r="F52" s="268"/>
      <c r="G52" s="268"/>
      <c r="H52" s="269"/>
      <c r="I52" s="68"/>
      <c r="J52" s="68"/>
      <c r="K52" s="68"/>
      <c r="L52" s="68"/>
      <c r="M52" s="68"/>
      <c r="N52" s="68"/>
    </row>
    <row r="53" spans="1:14" ht="15" customHeight="1" x14ac:dyDescent="0.25">
      <c r="A53" s="104" t="s">
        <v>219</v>
      </c>
      <c r="B53" s="242" t="s">
        <v>238</v>
      </c>
      <c r="C53" s="212"/>
      <c r="D53" s="212"/>
      <c r="E53" s="270"/>
      <c r="F53" s="271">
        <v>33.6</v>
      </c>
      <c r="G53" s="272"/>
      <c r="H53" s="273"/>
      <c r="I53" s="68"/>
      <c r="J53" s="68"/>
      <c r="K53" s="68"/>
      <c r="L53" s="68"/>
      <c r="M53" s="68"/>
      <c r="N53" s="68"/>
    </row>
    <row r="54" spans="1:14" x14ac:dyDescent="0.25">
      <c r="A54" s="274" t="s">
        <v>24</v>
      </c>
      <c r="B54" s="275"/>
      <c r="C54" s="275"/>
      <c r="D54" s="275"/>
      <c r="E54" s="276"/>
      <c r="F54" s="277">
        <f>F23+F31+F32+F33+F34+F35+F36+F37+F38+F39+F40+F41+F42+F53</f>
        <v>1785.3999999999999</v>
      </c>
      <c r="G54" s="277"/>
      <c r="H54" s="277"/>
      <c r="I54" s="68"/>
      <c r="J54" s="68"/>
      <c r="K54" s="68"/>
      <c r="L54" s="68"/>
      <c r="M54" s="68"/>
      <c r="N54" s="68"/>
    </row>
    <row r="55" spans="1:14" x14ac:dyDescent="0.25">
      <c r="A55" s="68"/>
      <c r="B55" s="87" t="s">
        <v>96</v>
      </c>
      <c r="C55" s="68"/>
      <c r="D55" s="68"/>
      <c r="E55" s="68"/>
      <c r="F55" s="68"/>
      <c r="G55" s="68"/>
      <c r="H55" s="87" t="s">
        <v>94</v>
      </c>
      <c r="I55" s="68"/>
      <c r="J55" s="68"/>
      <c r="K55" s="68"/>
      <c r="L55" s="68"/>
      <c r="M55" s="68"/>
      <c r="N55" s="68"/>
    </row>
    <row r="56" spans="1:14" x14ac:dyDescent="0.25">
      <c r="A56" s="68"/>
      <c r="B56" s="87" t="s">
        <v>64</v>
      </c>
      <c r="C56" s="68"/>
      <c r="D56" s="68"/>
      <c r="E56" s="68"/>
      <c r="F56" s="68"/>
      <c r="G56" s="68"/>
      <c r="H56" s="87" t="s">
        <v>65</v>
      </c>
      <c r="I56" s="68"/>
      <c r="J56" s="68"/>
      <c r="K56" s="68"/>
      <c r="L56" s="68"/>
      <c r="M56" s="68"/>
      <c r="N56" s="68"/>
    </row>
    <row r="57" spans="1:14" ht="15" customHeight="1" x14ac:dyDescent="0.25">
      <c r="A57" s="265"/>
      <c r="B57" s="265"/>
      <c r="C57" s="68"/>
      <c r="D57" s="68"/>
      <c r="E57" s="266"/>
      <c r="F57" s="266"/>
      <c r="G57" s="266"/>
      <c r="H57" s="266"/>
      <c r="I57" s="68"/>
      <c r="J57" s="68"/>
      <c r="K57" s="68"/>
      <c r="L57" s="68"/>
      <c r="M57" s="68"/>
      <c r="N57" s="68"/>
    </row>
    <row r="58" spans="1:14" x14ac:dyDescent="0.25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</row>
    <row r="59" spans="1:14" ht="15" customHeight="1" x14ac:dyDescent="0.25">
      <c r="A59" s="265"/>
      <c r="B59" s="265"/>
      <c r="C59" s="68"/>
      <c r="D59" s="68"/>
      <c r="E59" s="266"/>
      <c r="F59" s="266"/>
      <c r="G59" s="266"/>
      <c r="H59" s="266"/>
      <c r="I59" s="68"/>
      <c r="J59" s="68"/>
      <c r="K59" s="68"/>
      <c r="L59" s="68"/>
      <c r="M59" s="68"/>
      <c r="N59" s="68"/>
    </row>
  </sheetData>
  <mergeCells count="56">
    <mergeCell ref="B45:H45"/>
    <mergeCell ref="F53:H53"/>
    <mergeCell ref="A57:B57"/>
    <mergeCell ref="E57:H57"/>
    <mergeCell ref="A54:E54"/>
    <mergeCell ref="F54:H54"/>
    <mergeCell ref="B50:H50"/>
    <mergeCell ref="B47:H47"/>
    <mergeCell ref="B49:H49"/>
    <mergeCell ref="B48:H48"/>
    <mergeCell ref="B46:H46"/>
    <mergeCell ref="A59:B59"/>
    <mergeCell ref="E59:H59"/>
    <mergeCell ref="B51:H51"/>
    <mergeCell ref="B52:H52"/>
    <mergeCell ref="B53:E53"/>
    <mergeCell ref="F36:H36"/>
    <mergeCell ref="F37:H37"/>
    <mergeCell ref="B33:E33"/>
    <mergeCell ref="B26:H26"/>
    <mergeCell ref="B32:E32"/>
    <mergeCell ref="B30:H30"/>
    <mergeCell ref="F32:H32"/>
    <mergeCell ref="B34:E34"/>
    <mergeCell ref="F34:H34"/>
    <mergeCell ref="B35:E35"/>
    <mergeCell ref="F35:H35"/>
    <mergeCell ref="F33:H33"/>
    <mergeCell ref="B38:E38"/>
    <mergeCell ref="F38:H38"/>
    <mergeCell ref="B41:E41"/>
    <mergeCell ref="B44:H44"/>
    <mergeCell ref="F41:H41"/>
    <mergeCell ref="F40:H40"/>
    <mergeCell ref="F42:H42"/>
    <mergeCell ref="B42:E42"/>
    <mergeCell ref="B43:H43"/>
    <mergeCell ref="F39:H39"/>
    <mergeCell ref="H1:I1"/>
    <mergeCell ref="A5:J5"/>
    <mergeCell ref="A6:J6"/>
    <mergeCell ref="A7:J7"/>
    <mergeCell ref="B22:E22"/>
    <mergeCell ref="F22:H22"/>
    <mergeCell ref="F17:G17"/>
    <mergeCell ref="F20:G20"/>
    <mergeCell ref="A8:J8"/>
    <mergeCell ref="B23:E23"/>
    <mergeCell ref="F19:G19"/>
    <mergeCell ref="B27:H27"/>
    <mergeCell ref="B28:H28"/>
    <mergeCell ref="B31:E31"/>
    <mergeCell ref="F31:H31"/>
    <mergeCell ref="F23:H23"/>
    <mergeCell ref="B24:H24"/>
    <mergeCell ref="B25:H25"/>
  </mergeCells>
  <phoneticPr fontId="17" type="noConversion"/>
  <pageMargins left="0.7" right="0.7" top="0.75" bottom="0.75" header="0.3" footer="0.3"/>
  <pageSetup paperSize="9" orientation="landscape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7" workbookViewId="0">
      <selection activeCell="J12" sqref="J12"/>
    </sheetView>
  </sheetViews>
  <sheetFormatPr defaultRowHeight="15" x14ac:dyDescent="0.25"/>
  <cols>
    <col min="1" max="1" width="4.5703125" customWidth="1"/>
    <col min="2" max="2" width="28" customWidth="1"/>
    <col min="3" max="3" width="12.85546875" customWidth="1"/>
    <col min="4" max="4" width="11" customWidth="1"/>
    <col min="5" max="5" width="14.140625" customWidth="1"/>
    <col min="8" max="8" width="19.140625" customWidth="1"/>
    <col min="9" max="9" width="10.28515625" customWidth="1"/>
    <col min="10" max="10" width="12.140625" customWidth="1"/>
  </cols>
  <sheetData>
    <row r="1" spans="1:13" x14ac:dyDescent="0.25">
      <c r="A1" s="1"/>
      <c r="B1" s="1"/>
      <c r="C1" s="1"/>
      <c r="D1" s="1"/>
      <c r="E1" s="1"/>
      <c r="F1" s="1"/>
      <c r="G1" s="2"/>
      <c r="H1" s="226" t="s">
        <v>0</v>
      </c>
      <c r="I1" s="227"/>
      <c r="J1" s="68"/>
    </row>
    <row r="2" spans="1:13" x14ac:dyDescent="0.25">
      <c r="A2" s="68"/>
      <c r="B2" s="68"/>
      <c r="C2" s="68"/>
      <c r="D2" s="68"/>
      <c r="E2" s="68"/>
      <c r="F2" s="2"/>
      <c r="G2" s="2"/>
      <c r="H2" s="3" t="s">
        <v>122</v>
      </c>
      <c r="I2" s="68"/>
      <c r="J2" s="68"/>
    </row>
    <row r="3" spans="1:13" x14ac:dyDescent="0.25">
      <c r="A3" s="68"/>
      <c r="B3" s="68"/>
      <c r="C3" s="68"/>
      <c r="D3" s="68"/>
      <c r="E3" s="68"/>
      <c r="F3" s="68"/>
      <c r="G3" s="68"/>
      <c r="H3" s="4" t="s">
        <v>276</v>
      </c>
      <c r="I3" s="68"/>
      <c r="J3" s="68"/>
    </row>
    <row r="4" spans="1:13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x14ac:dyDescent="0.25">
      <c r="A5" s="228" t="s">
        <v>114</v>
      </c>
      <c r="B5" s="228"/>
      <c r="C5" s="228"/>
      <c r="D5" s="228"/>
      <c r="E5" s="228"/>
      <c r="F5" s="228"/>
      <c r="G5" s="228"/>
      <c r="H5" s="228"/>
      <c r="I5" s="228"/>
      <c r="J5" s="228"/>
      <c r="K5" s="68"/>
      <c r="L5" s="68"/>
      <c r="M5" s="68"/>
    </row>
    <row r="6" spans="1:13" x14ac:dyDescent="0.25">
      <c r="A6" s="230" t="s">
        <v>106</v>
      </c>
      <c r="B6" s="310"/>
      <c r="C6" s="310"/>
      <c r="D6" s="310"/>
      <c r="E6" s="310"/>
      <c r="F6" s="310"/>
      <c r="G6" s="310"/>
      <c r="H6" s="310"/>
      <c r="I6" s="310"/>
      <c r="J6" s="310"/>
      <c r="K6" s="68"/>
      <c r="L6" s="68"/>
      <c r="M6" s="68"/>
    </row>
    <row r="7" spans="1:13" x14ac:dyDescent="0.25">
      <c r="A7" s="228" t="s">
        <v>274</v>
      </c>
      <c r="B7" s="310"/>
      <c r="C7" s="310"/>
      <c r="D7" s="310"/>
      <c r="E7" s="310"/>
      <c r="F7" s="310"/>
      <c r="G7" s="310"/>
      <c r="H7" s="310"/>
      <c r="I7" s="310"/>
      <c r="J7" s="310"/>
      <c r="K7" s="68"/>
      <c r="L7" s="68"/>
      <c r="M7" s="68"/>
    </row>
    <row r="8" spans="1:13" x14ac:dyDescent="0.25">
      <c r="A8" s="230" t="s">
        <v>142</v>
      </c>
      <c r="B8" s="310"/>
      <c r="C8" s="310"/>
      <c r="D8" s="310"/>
      <c r="E8" s="310"/>
      <c r="F8" s="310"/>
      <c r="G8" s="310"/>
      <c r="H8" s="310"/>
      <c r="I8" s="310"/>
      <c r="J8" s="310"/>
      <c r="K8" s="68"/>
      <c r="L8" s="68"/>
      <c r="M8" s="68"/>
    </row>
    <row r="9" spans="1:13" x14ac:dyDescent="0.25">
      <c r="A9" s="61"/>
      <c r="B9" s="62" t="s">
        <v>367</v>
      </c>
      <c r="C9" s="169"/>
      <c r="D9" s="169"/>
      <c r="E9" s="169"/>
      <c r="F9" s="169"/>
      <c r="G9" s="169"/>
      <c r="H9" s="169"/>
      <c r="I9" s="169"/>
      <c r="J9" s="169"/>
      <c r="K9" s="68"/>
      <c r="L9" s="68"/>
      <c r="M9" s="68"/>
    </row>
    <row r="10" spans="1:13" x14ac:dyDescent="0.25">
      <c r="A10" s="5" t="s">
        <v>1</v>
      </c>
      <c r="B10" s="68"/>
      <c r="C10" s="68"/>
      <c r="D10" s="68"/>
      <c r="E10" s="68"/>
      <c r="F10" s="68"/>
      <c r="G10" s="5" t="s">
        <v>26</v>
      </c>
      <c r="H10" s="68"/>
      <c r="I10" s="68"/>
      <c r="J10" s="68"/>
      <c r="K10" s="68"/>
      <c r="L10" s="68"/>
      <c r="M10" s="68"/>
    </row>
    <row r="11" spans="1:13" ht="84" x14ac:dyDescent="0.25">
      <c r="A11" s="69" t="s">
        <v>2</v>
      </c>
      <c r="B11" s="69" t="s">
        <v>3</v>
      </c>
      <c r="C11" s="70" t="s">
        <v>8</v>
      </c>
      <c r="D11" s="70" t="s">
        <v>9</v>
      </c>
      <c r="E11" s="70" t="s">
        <v>10</v>
      </c>
      <c r="F11" s="68"/>
      <c r="G11" s="69" t="s">
        <v>2</v>
      </c>
      <c r="H11" s="69" t="s">
        <v>3</v>
      </c>
      <c r="I11" s="70" t="s">
        <v>7</v>
      </c>
      <c r="J11" s="70" t="s">
        <v>6</v>
      </c>
      <c r="K11" s="68"/>
      <c r="L11" s="68"/>
      <c r="M11" s="68"/>
    </row>
    <row r="12" spans="1:13" x14ac:dyDescent="0.25">
      <c r="A12" s="69"/>
      <c r="B12" s="7" t="s">
        <v>296</v>
      </c>
      <c r="C12" s="71"/>
      <c r="D12" s="72"/>
      <c r="E12" s="72">
        <v>37.299999999999997</v>
      </c>
      <c r="F12" s="68"/>
      <c r="G12" s="73"/>
      <c r="H12" s="7" t="s">
        <v>308</v>
      </c>
      <c r="I12" s="73"/>
      <c r="J12" s="73"/>
      <c r="K12" s="68"/>
      <c r="L12" s="68"/>
      <c r="M12" s="68"/>
    </row>
    <row r="13" spans="1:13" x14ac:dyDescent="0.25">
      <c r="A13" s="69">
        <v>1</v>
      </c>
      <c r="B13" s="73" t="s">
        <v>4</v>
      </c>
      <c r="C13" s="72">
        <v>381.1</v>
      </c>
      <c r="D13" s="72">
        <v>378.7</v>
      </c>
      <c r="E13" s="72">
        <f>C13-D13</f>
        <v>2.4000000000000341</v>
      </c>
      <c r="F13" s="68"/>
      <c r="G13" s="69">
        <v>1</v>
      </c>
      <c r="H13" s="73" t="s">
        <v>4</v>
      </c>
      <c r="I13" s="74">
        <f>D15</f>
        <v>378.7</v>
      </c>
      <c r="J13" s="75">
        <f>F50</f>
        <v>393.90000000000003</v>
      </c>
      <c r="K13" s="68"/>
      <c r="L13" s="68"/>
      <c r="M13" s="68"/>
    </row>
    <row r="14" spans="1:13" x14ac:dyDescent="0.25">
      <c r="A14" s="69"/>
      <c r="B14" s="73"/>
      <c r="C14" s="72"/>
      <c r="D14" s="72"/>
      <c r="E14" s="72"/>
      <c r="F14" s="68"/>
      <c r="G14" s="69"/>
      <c r="H14" s="73"/>
      <c r="I14" s="74"/>
      <c r="J14" s="73"/>
      <c r="K14" s="68"/>
      <c r="L14" s="68"/>
      <c r="M14" s="68"/>
    </row>
    <row r="15" spans="1:13" ht="24" x14ac:dyDescent="0.25">
      <c r="A15" s="157"/>
      <c r="B15" s="158" t="s">
        <v>5</v>
      </c>
      <c r="C15" s="159">
        <f>C13+C14</f>
        <v>381.1</v>
      </c>
      <c r="D15" s="159">
        <f>SUM(D12:D14)</f>
        <v>378.7</v>
      </c>
      <c r="E15" s="159">
        <f>E12+E13</f>
        <v>39.700000000000031</v>
      </c>
      <c r="F15" s="1"/>
      <c r="G15" s="6"/>
      <c r="H15" s="14" t="s">
        <v>11</v>
      </c>
      <c r="I15" s="16">
        <f>I13+I14</f>
        <v>378.7</v>
      </c>
      <c r="J15" s="17">
        <f>J12+J13</f>
        <v>393.90000000000003</v>
      </c>
      <c r="K15" s="68"/>
      <c r="L15" s="68"/>
      <c r="M15" s="68"/>
    </row>
    <row r="16" spans="1:13" x14ac:dyDescent="0.25">
      <c r="A16" s="5" t="s">
        <v>12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1:13" ht="36" x14ac:dyDescent="0.25">
      <c r="A17" s="69" t="s">
        <v>2</v>
      </c>
      <c r="B17" s="70" t="s">
        <v>13</v>
      </c>
      <c r="C17" s="70" t="s">
        <v>14</v>
      </c>
      <c r="D17" s="70" t="s">
        <v>15</v>
      </c>
      <c r="E17" s="70" t="s">
        <v>10</v>
      </c>
      <c r="F17" s="307" t="s">
        <v>16</v>
      </c>
      <c r="G17" s="235"/>
      <c r="H17" s="68"/>
      <c r="I17" s="68"/>
      <c r="J17" s="68"/>
      <c r="K17" s="68"/>
      <c r="L17" s="68"/>
      <c r="M17" s="68"/>
    </row>
    <row r="18" spans="1:13" ht="24" x14ac:dyDescent="0.25">
      <c r="A18" s="69">
        <v>2</v>
      </c>
      <c r="B18" s="70" t="s">
        <v>18</v>
      </c>
      <c r="C18" s="73">
        <v>75.2</v>
      </c>
      <c r="D18" s="73">
        <v>68.599999999999994</v>
      </c>
      <c r="E18" s="73">
        <f>C18-D18</f>
        <v>6.6000000000000085</v>
      </c>
      <c r="F18" s="308"/>
      <c r="G18" s="309"/>
      <c r="H18" s="68"/>
      <c r="I18" s="68"/>
      <c r="J18" s="68"/>
      <c r="K18" s="68"/>
      <c r="L18" s="68"/>
      <c r="M18" s="68"/>
    </row>
    <row r="19" spans="1:13" ht="17.45" customHeight="1" x14ac:dyDescent="0.25">
      <c r="A19" s="69"/>
      <c r="B19" s="73" t="s">
        <v>19</v>
      </c>
      <c r="C19" s="73">
        <v>121.6</v>
      </c>
      <c r="D19" s="73">
        <v>120.5</v>
      </c>
      <c r="E19" s="73">
        <f>C19-D19</f>
        <v>1.0999999999999943</v>
      </c>
      <c r="F19" s="100"/>
      <c r="G19" s="101"/>
      <c r="H19" s="68"/>
      <c r="I19" s="68"/>
      <c r="J19" s="68"/>
      <c r="K19" s="68"/>
      <c r="L19" s="68"/>
      <c r="M19" s="68"/>
    </row>
    <row r="20" spans="1:13" ht="17.25" customHeight="1" x14ac:dyDescent="0.25">
      <c r="A20" s="73"/>
      <c r="B20" s="158" t="s">
        <v>20</v>
      </c>
      <c r="C20" s="160">
        <f>SUM(C18:C19)</f>
        <v>196.8</v>
      </c>
      <c r="D20" s="160">
        <f>SUM(D18:D19)</f>
        <v>189.1</v>
      </c>
      <c r="E20" s="10">
        <f>C20-D20</f>
        <v>7.7000000000000171</v>
      </c>
      <c r="F20" s="236"/>
      <c r="G20" s="236"/>
      <c r="H20" s="68"/>
      <c r="I20" s="68"/>
      <c r="J20" s="68"/>
      <c r="K20" s="68"/>
      <c r="L20" s="68"/>
      <c r="M20" s="68"/>
    </row>
    <row r="21" spans="1:13" x14ac:dyDescent="0.25">
      <c r="A21" s="5" t="s">
        <v>277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ht="15.75" thickBot="1" x14ac:dyDescent="0.3">
      <c r="A22" s="76" t="s">
        <v>2</v>
      </c>
      <c r="B22" s="231" t="s">
        <v>25</v>
      </c>
      <c r="C22" s="232"/>
      <c r="D22" s="232"/>
      <c r="E22" s="233"/>
      <c r="F22" s="231" t="s">
        <v>21</v>
      </c>
      <c r="G22" s="232"/>
      <c r="H22" s="233"/>
      <c r="I22" s="68"/>
      <c r="J22" s="68"/>
      <c r="K22" s="68"/>
      <c r="L22" s="68"/>
      <c r="M22" s="68"/>
    </row>
    <row r="23" spans="1:13" x14ac:dyDescent="0.25">
      <c r="A23" s="161">
        <v>1</v>
      </c>
      <c r="B23" s="281" t="s">
        <v>49</v>
      </c>
      <c r="C23" s="282"/>
      <c r="D23" s="282"/>
      <c r="E23" s="283"/>
      <c r="F23" s="278">
        <v>148.6</v>
      </c>
      <c r="G23" s="279"/>
      <c r="H23" s="280"/>
      <c r="I23" s="1"/>
      <c r="J23" s="1"/>
      <c r="K23" s="68"/>
      <c r="L23" s="68"/>
      <c r="M23" s="68"/>
    </row>
    <row r="24" spans="1:13" x14ac:dyDescent="0.25">
      <c r="A24" s="20"/>
      <c r="B24" s="223" t="s">
        <v>27</v>
      </c>
      <c r="C24" s="224"/>
      <c r="D24" s="224"/>
      <c r="E24" s="224"/>
      <c r="F24" s="224"/>
      <c r="G24" s="224"/>
      <c r="H24" s="225"/>
      <c r="I24" s="68"/>
      <c r="J24" s="68"/>
      <c r="K24" s="68"/>
      <c r="L24" s="68"/>
      <c r="M24" s="68"/>
    </row>
    <row r="25" spans="1:13" x14ac:dyDescent="0.25">
      <c r="A25" s="77" t="s">
        <v>28</v>
      </c>
      <c r="B25" s="211" t="s">
        <v>29</v>
      </c>
      <c r="C25" s="212"/>
      <c r="D25" s="212"/>
      <c r="E25" s="212"/>
      <c r="F25" s="212"/>
      <c r="G25" s="212"/>
      <c r="H25" s="213"/>
      <c r="I25" s="68"/>
      <c r="J25" s="68"/>
      <c r="K25" s="68"/>
      <c r="L25" s="68"/>
      <c r="M25" s="68"/>
    </row>
    <row r="26" spans="1:13" x14ac:dyDescent="0.25">
      <c r="A26" s="77" t="s">
        <v>30</v>
      </c>
      <c r="B26" s="211" t="s">
        <v>180</v>
      </c>
      <c r="C26" s="212"/>
      <c r="D26" s="212"/>
      <c r="E26" s="212"/>
      <c r="F26" s="212"/>
      <c r="G26" s="212"/>
      <c r="H26" s="213"/>
      <c r="I26" s="68"/>
      <c r="J26" s="68"/>
      <c r="K26" s="68"/>
      <c r="L26" s="68"/>
      <c r="M26" s="68"/>
    </row>
    <row r="27" spans="1:13" x14ac:dyDescent="0.25">
      <c r="A27" s="77" t="s">
        <v>31</v>
      </c>
      <c r="B27" s="211" t="s">
        <v>33</v>
      </c>
      <c r="C27" s="212"/>
      <c r="D27" s="212"/>
      <c r="E27" s="212"/>
      <c r="F27" s="212"/>
      <c r="G27" s="212"/>
      <c r="H27" s="213"/>
      <c r="I27" s="68"/>
      <c r="J27" s="68"/>
      <c r="K27" s="68"/>
      <c r="L27" s="68"/>
      <c r="M27" s="68"/>
    </row>
    <row r="28" spans="1:13" x14ac:dyDescent="0.25">
      <c r="A28" s="77" t="s">
        <v>32</v>
      </c>
      <c r="B28" s="211" t="s">
        <v>63</v>
      </c>
      <c r="C28" s="212"/>
      <c r="D28" s="212"/>
      <c r="E28" s="212"/>
      <c r="F28" s="212"/>
      <c r="G28" s="212"/>
      <c r="H28" s="213"/>
      <c r="I28" s="68"/>
      <c r="J28" s="68"/>
      <c r="K28" s="68"/>
      <c r="L28" s="68"/>
      <c r="M28" s="68"/>
    </row>
    <row r="29" spans="1:13" ht="15.75" thickBot="1" x14ac:dyDescent="0.3">
      <c r="A29" s="78" t="s">
        <v>34</v>
      </c>
      <c r="B29" s="258" t="s">
        <v>182</v>
      </c>
      <c r="C29" s="259"/>
      <c r="D29" s="259"/>
      <c r="E29" s="259"/>
      <c r="F29" s="259"/>
      <c r="G29" s="259"/>
      <c r="H29" s="260"/>
      <c r="I29" s="68"/>
      <c r="J29" s="68"/>
      <c r="K29" s="68"/>
      <c r="L29" s="68"/>
      <c r="M29" s="68"/>
    </row>
    <row r="30" spans="1:13" ht="15.75" thickBot="1" x14ac:dyDescent="0.3">
      <c r="A30" s="135" t="s">
        <v>35</v>
      </c>
      <c r="B30" s="140" t="s">
        <v>181</v>
      </c>
      <c r="C30" s="136"/>
      <c r="D30" s="136"/>
      <c r="E30" s="136"/>
      <c r="F30" s="136"/>
      <c r="G30" s="136"/>
      <c r="H30" s="137"/>
      <c r="I30" s="68"/>
      <c r="J30" s="68"/>
      <c r="K30" s="68"/>
      <c r="L30" s="68"/>
      <c r="M30" s="68"/>
    </row>
    <row r="31" spans="1:13" ht="15.75" thickBot="1" x14ac:dyDescent="0.3">
      <c r="A31" s="162" t="s">
        <v>38</v>
      </c>
      <c r="B31" s="405" t="s">
        <v>81</v>
      </c>
      <c r="C31" s="406"/>
      <c r="D31" s="406"/>
      <c r="E31" s="407"/>
      <c r="F31" s="296">
        <v>2.7</v>
      </c>
      <c r="G31" s="297"/>
      <c r="H31" s="298"/>
      <c r="I31" s="1"/>
      <c r="J31" s="1"/>
      <c r="K31" s="68"/>
      <c r="L31" s="68"/>
      <c r="M31" s="68"/>
    </row>
    <row r="32" spans="1:13" ht="15.75" thickBot="1" x14ac:dyDescent="0.3">
      <c r="A32" s="24">
        <v>3</v>
      </c>
      <c r="B32" s="237" t="s">
        <v>22</v>
      </c>
      <c r="C32" s="238"/>
      <c r="D32" s="238"/>
      <c r="E32" s="239"/>
      <c r="F32" s="240">
        <v>58.9</v>
      </c>
      <c r="G32" s="240"/>
      <c r="H32" s="241"/>
      <c r="I32" s="68"/>
      <c r="J32" s="68"/>
      <c r="K32" s="68"/>
      <c r="L32" s="68"/>
      <c r="M32" s="68"/>
    </row>
    <row r="33" spans="1:13" ht="15.75" thickBot="1" x14ac:dyDescent="0.3">
      <c r="A33" s="166">
        <v>4</v>
      </c>
      <c r="B33" s="195" t="s">
        <v>331</v>
      </c>
      <c r="C33" s="167"/>
      <c r="D33" s="167"/>
      <c r="E33" s="168"/>
      <c r="F33" s="37"/>
      <c r="G33" s="38"/>
      <c r="H33" s="39">
        <v>4</v>
      </c>
      <c r="I33" s="1"/>
      <c r="J33" s="1"/>
      <c r="K33" s="68"/>
      <c r="L33" s="68"/>
      <c r="M33" s="68"/>
    </row>
    <row r="34" spans="1:13" ht="15.75" thickBot="1" x14ac:dyDescent="0.3">
      <c r="A34" s="24">
        <v>4</v>
      </c>
      <c r="B34" s="56" t="s">
        <v>332</v>
      </c>
      <c r="C34" s="57"/>
      <c r="D34" s="57"/>
      <c r="E34" s="58"/>
      <c r="F34" s="245">
        <v>6.9</v>
      </c>
      <c r="G34" s="382"/>
      <c r="H34" s="383"/>
      <c r="I34" s="68"/>
      <c r="J34" s="68"/>
      <c r="K34" s="68"/>
      <c r="L34" s="68"/>
      <c r="M34" s="68"/>
    </row>
    <row r="35" spans="1:13" ht="15.75" thickBot="1" x14ac:dyDescent="0.3">
      <c r="A35" s="166">
        <v>5</v>
      </c>
      <c r="B35" s="318" t="s">
        <v>39</v>
      </c>
      <c r="C35" s="319"/>
      <c r="D35" s="319"/>
      <c r="E35" s="320"/>
      <c r="F35" s="302">
        <v>13.3</v>
      </c>
      <c r="G35" s="302"/>
      <c r="H35" s="303"/>
      <c r="I35" s="1"/>
      <c r="J35" s="1"/>
      <c r="K35" s="68"/>
      <c r="L35" s="68"/>
      <c r="M35" s="68"/>
    </row>
    <row r="36" spans="1:13" ht="15.75" thickBot="1" x14ac:dyDescent="0.3">
      <c r="A36" s="24">
        <v>6</v>
      </c>
      <c r="B36" s="237" t="s">
        <v>37</v>
      </c>
      <c r="C36" s="286"/>
      <c r="D36" s="286"/>
      <c r="E36" s="287"/>
      <c r="F36" s="245">
        <v>16.8</v>
      </c>
      <c r="G36" s="382"/>
      <c r="H36" s="383"/>
      <c r="I36" s="68"/>
      <c r="J36" s="68"/>
      <c r="K36" s="68"/>
      <c r="L36" s="68"/>
      <c r="M36" s="68"/>
    </row>
    <row r="37" spans="1:13" ht="15.75" thickBot="1" x14ac:dyDescent="0.3">
      <c r="A37" s="166">
        <v>7</v>
      </c>
      <c r="B37" s="318" t="s">
        <v>206</v>
      </c>
      <c r="C37" s="403"/>
      <c r="D37" s="403"/>
      <c r="E37" s="404"/>
      <c r="F37" s="302">
        <v>17.100000000000001</v>
      </c>
      <c r="G37" s="302"/>
      <c r="H37" s="303"/>
      <c r="I37" s="1"/>
      <c r="J37" s="1"/>
      <c r="K37" s="68"/>
      <c r="L37" s="68"/>
      <c r="M37" s="68"/>
    </row>
    <row r="38" spans="1:13" x14ac:dyDescent="0.25">
      <c r="A38" s="25">
        <v>8</v>
      </c>
      <c r="B38" s="250" t="s">
        <v>99</v>
      </c>
      <c r="C38" s="251"/>
      <c r="D38" s="251"/>
      <c r="E38" s="252"/>
      <c r="F38" s="248">
        <v>119.9</v>
      </c>
      <c r="G38" s="248"/>
      <c r="H38" s="249"/>
      <c r="I38" s="68"/>
      <c r="J38" s="68"/>
      <c r="K38" s="68"/>
      <c r="L38" s="68"/>
      <c r="M38" s="68"/>
    </row>
    <row r="39" spans="1:13" x14ac:dyDescent="0.25">
      <c r="A39" s="80"/>
      <c r="B39" s="402" t="s">
        <v>27</v>
      </c>
      <c r="C39" s="333"/>
      <c r="D39" s="333"/>
      <c r="E39" s="333"/>
      <c r="F39" s="333"/>
      <c r="G39" s="333"/>
      <c r="H39" s="334"/>
      <c r="I39" s="1"/>
      <c r="J39" s="1"/>
      <c r="K39" s="68"/>
      <c r="L39" s="68"/>
      <c r="M39" s="68"/>
    </row>
    <row r="40" spans="1:13" x14ac:dyDescent="0.25">
      <c r="A40" s="21" t="s">
        <v>156</v>
      </c>
      <c r="B40" s="242" t="s">
        <v>40</v>
      </c>
      <c r="C40" s="243"/>
      <c r="D40" s="243"/>
      <c r="E40" s="243"/>
      <c r="F40" s="212"/>
      <c r="G40" s="212"/>
      <c r="H40" s="213"/>
      <c r="I40" s="68"/>
      <c r="J40" s="68"/>
      <c r="K40" s="68"/>
      <c r="L40" s="68"/>
      <c r="M40" s="68"/>
    </row>
    <row r="41" spans="1:13" ht="23.25" customHeight="1" x14ac:dyDescent="0.25">
      <c r="A41" s="77" t="s">
        <v>157</v>
      </c>
      <c r="B41" s="242" t="s">
        <v>41</v>
      </c>
      <c r="C41" s="243"/>
      <c r="D41" s="243"/>
      <c r="E41" s="243"/>
      <c r="F41" s="212"/>
      <c r="G41" s="212"/>
      <c r="H41" s="213"/>
      <c r="I41" s="68"/>
      <c r="J41" s="68"/>
      <c r="K41" s="68"/>
      <c r="L41" s="68"/>
      <c r="M41" s="68"/>
    </row>
    <row r="42" spans="1:13" ht="21.75" customHeight="1" x14ac:dyDescent="0.25">
      <c r="A42" s="77" t="s">
        <v>158</v>
      </c>
      <c r="B42" s="242" t="s">
        <v>42</v>
      </c>
      <c r="C42" s="243"/>
      <c r="D42" s="243"/>
      <c r="E42" s="243"/>
      <c r="F42" s="212"/>
      <c r="G42" s="212"/>
      <c r="H42" s="213"/>
      <c r="I42" s="68"/>
      <c r="J42" s="68"/>
      <c r="K42" s="68"/>
      <c r="L42" s="68"/>
      <c r="M42" s="68"/>
    </row>
    <row r="43" spans="1:13" ht="24" customHeight="1" x14ac:dyDescent="0.25">
      <c r="A43" s="77" t="s">
        <v>159</v>
      </c>
      <c r="B43" s="242" t="s">
        <v>43</v>
      </c>
      <c r="C43" s="243"/>
      <c r="D43" s="243"/>
      <c r="E43" s="243"/>
      <c r="F43" s="212"/>
      <c r="G43" s="212"/>
      <c r="H43" s="213"/>
      <c r="I43" s="68"/>
      <c r="J43" s="68"/>
      <c r="K43" s="68"/>
      <c r="L43" s="68"/>
      <c r="M43" s="68"/>
    </row>
    <row r="44" spans="1:13" ht="24.75" customHeight="1" x14ac:dyDescent="0.25">
      <c r="A44" s="77" t="s">
        <v>160</v>
      </c>
      <c r="B44" s="242" t="s">
        <v>44</v>
      </c>
      <c r="C44" s="243"/>
      <c r="D44" s="243"/>
      <c r="E44" s="243"/>
      <c r="F44" s="212"/>
      <c r="G44" s="212"/>
      <c r="H44" s="213"/>
      <c r="I44" s="68"/>
      <c r="J44" s="68"/>
      <c r="K44" s="68"/>
      <c r="L44" s="68"/>
      <c r="M44" s="68"/>
    </row>
    <row r="45" spans="1:13" ht="30.75" customHeight="1" x14ac:dyDescent="0.25">
      <c r="A45" s="77" t="s">
        <v>161</v>
      </c>
      <c r="B45" s="242" t="s">
        <v>45</v>
      </c>
      <c r="C45" s="243"/>
      <c r="D45" s="243"/>
      <c r="E45" s="243"/>
      <c r="F45" s="212"/>
      <c r="G45" s="212"/>
      <c r="H45" s="213"/>
      <c r="I45" s="68"/>
      <c r="J45" s="68"/>
      <c r="K45" s="68"/>
      <c r="L45" s="68"/>
      <c r="M45" s="68"/>
    </row>
    <row r="46" spans="1:13" ht="23.25" customHeight="1" x14ac:dyDescent="0.25">
      <c r="A46" s="77" t="s">
        <v>162</v>
      </c>
      <c r="B46" s="242" t="s">
        <v>46</v>
      </c>
      <c r="C46" s="243"/>
      <c r="D46" s="243"/>
      <c r="E46" s="243"/>
      <c r="F46" s="212"/>
      <c r="G46" s="212"/>
      <c r="H46" s="213"/>
      <c r="I46" s="68"/>
      <c r="J46" s="68"/>
      <c r="K46" s="68"/>
      <c r="L46" s="68"/>
      <c r="M46" s="68"/>
    </row>
    <row r="47" spans="1:13" ht="24.75" customHeight="1" x14ac:dyDescent="0.25">
      <c r="A47" s="77" t="s">
        <v>163</v>
      </c>
      <c r="B47" s="242" t="s">
        <v>47</v>
      </c>
      <c r="C47" s="243"/>
      <c r="D47" s="243"/>
      <c r="E47" s="243"/>
      <c r="F47" s="212"/>
      <c r="G47" s="212"/>
      <c r="H47" s="213"/>
      <c r="I47" s="68"/>
      <c r="J47" s="68"/>
      <c r="K47" s="68"/>
      <c r="L47" s="68"/>
      <c r="M47" s="68"/>
    </row>
    <row r="48" spans="1:13" x14ac:dyDescent="0.25">
      <c r="A48" s="99" t="s">
        <v>164</v>
      </c>
      <c r="B48" s="267" t="s">
        <v>48</v>
      </c>
      <c r="C48" s="268"/>
      <c r="D48" s="268"/>
      <c r="E48" s="268"/>
      <c r="F48" s="316"/>
      <c r="G48" s="316"/>
      <c r="H48" s="317"/>
      <c r="I48" s="68"/>
      <c r="J48" s="68"/>
      <c r="K48" s="68"/>
      <c r="L48" s="68"/>
      <c r="M48" s="68"/>
    </row>
    <row r="49" spans="1:13" x14ac:dyDescent="0.25">
      <c r="A49" s="102" t="s">
        <v>165</v>
      </c>
      <c r="B49" s="399" t="s">
        <v>238</v>
      </c>
      <c r="C49" s="400"/>
      <c r="D49" s="400"/>
      <c r="E49" s="401"/>
      <c r="F49" s="393">
        <v>5.7</v>
      </c>
      <c r="G49" s="373"/>
      <c r="H49" s="374"/>
      <c r="I49" s="68"/>
      <c r="J49" s="68"/>
      <c r="K49" s="68"/>
      <c r="L49" s="68"/>
      <c r="M49" s="68"/>
    </row>
    <row r="50" spans="1:13" x14ac:dyDescent="0.25">
      <c r="A50" s="397" t="s">
        <v>24</v>
      </c>
      <c r="B50" s="397"/>
      <c r="C50" s="397"/>
      <c r="D50" s="397"/>
      <c r="E50" s="397"/>
      <c r="F50" s="398">
        <f>F23+F31+F32+H33+F34+F35+F36+F37+F38+F49</f>
        <v>393.90000000000003</v>
      </c>
      <c r="G50" s="398"/>
      <c r="H50" s="398"/>
      <c r="I50" s="1"/>
      <c r="J50" s="1"/>
      <c r="K50" s="68"/>
      <c r="L50" s="68"/>
      <c r="M50" s="68"/>
    </row>
    <row r="51" spans="1:13" x14ac:dyDescent="0.25">
      <c r="A51" s="332" t="s">
        <v>96</v>
      </c>
      <c r="B51" s="328"/>
      <c r="C51" s="68"/>
      <c r="D51" s="68"/>
      <c r="E51" s="396" t="s">
        <v>94</v>
      </c>
      <c r="F51" s="331"/>
      <c r="G51" s="331"/>
      <c r="H51" s="331"/>
      <c r="I51" s="1"/>
      <c r="J51" s="1"/>
      <c r="K51" s="68"/>
      <c r="L51" s="68"/>
      <c r="M51" s="68"/>
    </row>
    <row r="52" spans="1:13" x14ac:dyDescent="0.25">
      <c r="A52" s="332" t="s">
        <v>64</v>
      </c>
      <c r="B52" s="328"/>
      <c r="C52" s="68"/>
      <c r="D52" s="68"/>
      <c r="E52" s="396" t="s">
        <v>65</v>
      </c>
      <c r="F52" s="331"/>
      <c r="G52" s="331"/>
      <c r="H52" s="331"/>
      <c r="I52" s="1"/>
      <c r="J52" s="1"/>
      <c r="K52" s="68"/>
      <c r="L52" s="68"/>
      <c r="M52" s="68"/>
    </row>
    <row r="53" spans="1:13" x14ac:dyDescent="0.25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1:13" x14ac:dyDescent="0.25">
      <c r="A54" s="68"/>
      <c r="B54" s="49"/>
      <c r="C54" s="49"/>
      <c r="D54" s="49"/>
      <c r="E54" s="49"/>
      <c r="F54" s="49"/>
      <c r="G54" s="49"/>
      <c r="H54" s="49"/>
      <c r="I54" s="68"/>
      <c r="J54" s="68"/>
      <c r="K54" s="68"/>
      <c r="L54" s="68"/>
      <c r="M54" s="68"/>
    </row>
    <row r="55" spans="1:13" x14ac:dyDescent="0.25">
      <c r="A55" s="68"/>
      <c r="B55" s="49"/>
      <c r="C55" s="49"/>
      <c r="D55" s="49"/>
      <c r="E55" s="49"/>
      <c r="F55" s="49"/>
      <c r="G55" s="49"/>
      <c r="H55" s="49"/>
      <c r="I55" s="68"/>
      <c r="J55" s="68"/>
      <c r="K55" s="68"/>
      <c r="L55" s="68"/>
      <c r="M55" s="68"/>
    </row>
    <row r="56" spans="1:13" x14ac:dyDescent="0.25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1:13" x14ac:dyDescent="0.25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</sheetData>
  <mergeCells count="49">
    <mergeCell ref="H1:I1"/>
    <mergeCell ref="F17:G17"/>
    <mergeCell ref="F18:G18"/>
    <mergeCell ref="A5:J5"/>
    <mergeCell ref="A6:J6"/>
    <mergeCell ref="A7:J7"/>
    <mergeCell ref="A8:J8"/>
    <mergeCell ref="F20:G20"/>
    <mergeCell ref="F34:H34"/>
    <mergeCell ref="B31:E31"/>
    <mergeCell ref="F31:H31"/>
    <mergeCell ref="B32:E32"/>
    <mergeCell ref="F32:H32"/>
    <mergeCell ref="B22:E22"/>
    <mergeCell ref="F22:H22"/>
    <mergeCell ref="B23:E23"/>
    <mergeCell ref="B24:H24"/>
    <mergeCell ref="B26:H26"/>
    <mergeCell ref="B25:H25"/>
    <mergeCell ref="F23:H23"/>
    <mergeCell ref="B29:H29"/>
    <mergeCell ref="B27:H27"/>
    <mergeCell ref="B28:H28"/>
    <mergeCell ref="B38:E38"/>
    <mergeCell ref="F38:H38"/>
    <mergeCell ref="B36:E36"/>
    <mergeCell ref="F36:H36"/>
    <mergeCell ref="B35:E35"/>
    <mergeCell ref="F35:H35"/>
    <mergeCell ref="B37:E37"/>
    <mergeCell ref="F37:H37"/>
    <mergeCell ref="B47:H47"/>
    <mergeCell ref="B46:H46"/>
    <mergeCell ref="B39:H39"/>
    <mergeCell ref="B40:H40"/>
    <mergeCell ref="B42:H42"/>
    <mergeCell ref="B41:H41"/>
    <mergeCell ref="B43:H43"/>
    <mergeCell ref="B44:H44"/>
    <mergeCell ref="B45:H45"/>
    <mergeCell ref="B48:H48"/>
    <mergeCell ref="A52:B52"/>
    <mergeCell ref="E52:H52"/>
    <mergeCell ref="A51:B51"/>
    <mergeCell ref="E51:H51"/>
    <mergeCell ref="A50:E50"/>
    <mergeCell ref="F50:H50"/>
    <mergeCell ref="B49:E49"/>
    <mergeCell ref="F49:H49"/>
  </mergeCells>
  <phoneticPr fontId="0" type="noConversion"/>
  <pageMargins left="0.7" right="0.7" top="0.75" bottom="0.75" header="0.3" footer="0.3"/>
  <pageSetup paperSize="9" orientation="landscape" horizontalDpi="180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25" workbookViewId="0">
      <selection activeCell="K42" sqref="K42"/>
    </sheetView>
  </sheetViews>
  <sheetFormatPr defaultRowHeight="15" x14ac:dyDescent="0.25"/>
  <cols>
    <col min="1" max="1" width="3.5703125" customWidth="1"/>
    <col min="2" max="2" width="26.140625" customWidth="1"/>
    <col min="3" max="3" width="11.7109375" customWidth="1"/>
    <col min="4" max="4" width="11.85546875" customWidth="1"/>
    <col min="5" max="5" width="17.140625" customWidth="1"/>
    <col min="6" max="6" width="3" customWidth="1"/>
    <col min="8" max="8" width="21.42578125" customWidth="1"/>
    <col min="9" max="9" width="11.28515625" customWidth="1"/>
    <col min="10" max="10" width="13.140625" customWidth="1"/>
  </cols>
  <sheetData>
    <row r="1" spans="1:12" x14ac:dyDescent="0.25">
      <c r="A1" s="68"/>
      <c r="B1" s="68"/>
      <c r="C1" s="68"/>
      <c r="D1" s="68"/>
      <c r="E1" s="68"/>
      <c r="F1" s="68"/>
      <c r="G1" s="2"/>
      <c r="H1" s="226" t="s">
        <v>0</v>
      </c>
      <c r="I1" s="227"/>
      <c r="J1" s="68"/>
      <c r="K1" s="68"/>
      <c r="L1" s="68"/>
    </row>
    <row r="2" spans="1:12" x14ac:dyDescent="0.25">
      <c r="A2" s="68"/>
      <c r="B2" s="68"/>
      <c r="C2" s="68"/>
      <c r="D2" s="68"/>
      <c r="E2" s="68"/>
      <c r="F2" s="2"/>
      <c r="G2" s="2"/>
      <c r="H2" s="3" t="s">
        <v>113</v>
      </c>
      <c r="I2" s="68"/>
      <c r="J2" s="68"/>
      <c r="K2" s="68"/>
      <c r="L2" s="68"/>
    </row>
    <row r="3" spans="1:12" x14ac:dyDescent="0.25">
      <c r="A3" s="68"/>
      <c r="B3" s="68"/>
      <c r="C3" s="68"/>
      <c r="D3" s="68"/>
      <c r="E3" s="68"/>
      <c r="F3" s="68"/>
      <c r="G3" s="68"/>
      <c r="H3" s="4" t="s">
        <v>260</v>
      </c>
      <c r="I3" s="68"/>
      <c r="J3" s="68"/>
      <c r="K3" s="68"/>
      <c r="L3" s="68"/>
    </row>
    <row r="4" spans="1:12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25">
      <c r="A5" s="228" t="s">
        <v>114</v>
      </c>
      <c r="B5" s="229"/>
      <c r="C5" s="229"/>
      <c r="D5" s="229"/>
      <c r="E5" s="229"/>
      <c r="F5" s="229"/>
      <c r="G5" s="229"/>
      <c r="H5" s="229"/>
      <c r="I5" s="229"/>
      <c r="J5" s="229"/>
      <c r="K5" s="68"/>
      <c r="L5" s="68"/>
    </row>
    <row r="6" spans="1:12" x14ac:dyDescent="0.25">
      <c r="A6" s="230" t="s">
        <v>107</v>
      </c>
      <c r="B6" s="229"/>
      <c r="C6" s="229"/>
      <c r="D6" s="229"/>
      <c r="E6" s="229"/>
      <c r="F6" s="229"/>
      <c r="G6" s="229"/>
      <c r="H6" s="229"/>
      <c r="I6" s="229"/>
      <c r="J6" s="229"/>
      <c r="K6" s="68"/>
      <c r="L6" s="68"/>
    </row>
    <row r="7" spans="1:12" x14ac:dyDescent="0.25">
      <c r="A7" s="228" t="s">
        <v>258</v>
      </c>
      <c r="B7" s="229"/>
      <c r="C7" s="229"/>
      <c r="D7" s="229"/>
      <c r="E7" s="229"/>
      <c r="F7" s="229"/>
      <c r="G7" s="229"/>
      <c r="H7" s="229"/>
      <c r="I7" s="229"/>
      <c r="J7" s="229"/>
      <c r="K7" s="68"/>
      <c r="L7" s="68"/>
    </row>
    <row r="8" spans="1:12" x14ac:dyDescent="0.25">
      <c r="A8" s="230" t="s">
        <v>143</v>
      </c>
      <c r="B8" s="229"/>
      <c r="C8" s="229"/>
      <c r="D8" s="229"/>
      <c r="E8" s="229"/>
      <c r="F8" s="229"/>
      <c r="G8" s="229"/>
      <c r="H8" s="229"/>
      <c r="I8" s="229"/>
      <c r="J8" s="229"/>
      <c r="K8" s="68"/>
      <c r="L8" s="68"/>
    </row>
    <row r="9" spans="1:12" x14ac:dyDescent="0.25">
      <c r="A9" s="61"/>
      <c r="B9" s="55" t="s">
        <v>368</v>
      </c>
      <c r="C9" s="55"/>
      <c r="D9" s="55"/>
      <c r="E9" s="55"/>
      <c r="F9" s="55"/>
      <c r="G9" s="55"/>
      <c r="H9" s="55"/>
      <c r="I9" s="55"/>
      <c r="J9" s="55"/>
      <c r="K9" s="68"/>
      <c r="L9" s="68"/>
    </row>
    <row r="10" spans="1:12" x14ac:dyDescent="0.25">
      <c r="A10" s="5" t="s">
        <v>1</v>
      </c>
      <c r="B10" s="68"/>
      <c r="C10" s="68"/>
      <c r="D10" s="68"/>
      <c r="E10" s="68"/>
      <c r="F10" s="68"/>
      <c r="G10" s="5" t="s">
        <v>26</v>
      </c>
      <c r="H10" s="68"/>
      <c r="I10" s="68"/>
      <c r="J10" s="68"/>
      <c r="K10" s="68"/>
      <c r="L10" s="68"/>
    </row>
    <row r="11" spans="1:12" ht="56.25" x14ac:dyDescent="0.25">
      <c r="A11" s="88" t="s">
        <v>2</v>
      </c>
      <c r="B11" s="40" t="s">
        <v>3</v>
      </c>
      <c r="C11" s="41" t="s">
        <v>8</v>
      </c>
      <c r="D11" s="41" t="s">
        <v>9</v>
      </c>
      <c r="E11" s="41" t="s">
        <v>10</v>
      </c>
      <c r="F11" s="89"/>
      <c r="G11" s="88" t="s">
        <v>2</v>
      </c>
      <c r="H11" s="40" t="s">
        <v>3</v>
      </c>
      <c r="I11" s="41" t="s">
        <v>7</v>
      </c>
      <c r="J11" s="41" t="s">
        <v>6</v>
      </c>
      <c r="K11" s="68"/>
      <c r="L11" s="68"/>
    </row>
    <row r="12" spans="1:12" x14ac:dyDescent="0.25">
      <c r="A12" s="69"/>
      <c r="B12" s="7" t="s">
        <v>302</v>
      </c>
      <c r="C12" s="71"/>
      <c r="D12" s="72"/>
      <c r="E12" s="72">
        <v>252.6</v>
      </c>
      <c r="F12" s="68"/>
      <c r="G12" s="73"/>
      <c r="H12" s="7" t="s">
        <v>308</v>
      </c>
      <c r="I12" s="73"/>
      <c r="J12" s="75"/>
      <c r="K12" s="68"/>
      <c r="L12" s="68"/>
    </row>
    <row r="13" spans="1:12" x14ac:dyDescent="0.25">
      <c r="A13" s="69">
        <v>1</v>
      </c>
      <c r="B13" s="73" t="s">
        <v>4</v>
      </c>
      <c r="C13" s="72">
        <v>1750</v>
      </c>
      <c r="D13" s="72">
        <v>1788.8</v>
      </c>
      <c r="E13" s="72">
        <f>C13-D13</f>
        <v>-38.799999999999955</v>
      </c>
      <c r="F13" s="68"/>
      <c r="G13" s="69">
        <v>1</v>
      </c>
      <c r="H13" s="73" t="s">
        <v>4</v>
      </c>
      <c r="I13" s="74">
        <f>D14</f>
        <v>1788.8</v>
      </c>
      <c r="J13" s="75">
        <f>F54</f>
        <v>1721.6999999999998</v>
      </c>
      <c r="K13" s="68"/>
      <c r="L13" s="68"/>
    </row>
    <row r="14" spans="1:12" ht="19.5" customHeight="1" x14ac:dyDescent="0.25">
      <c r="A14" s="13"/>
      <c r="B14" s="14" t="s">
        <v>5</v>
      </c>
      <c r="C14" s="15">
        <f>C13</f>
        <v>1750</v>
      </c>
      <c r="D14" s="15">
        <f>SUM(D12:D13)</f>
        <v>1788.8</v>
      </c>
      <c r="E14" s="15">
        <f>E12+E13</f>
        <v>213.80000000000004</v>
      </c>
      <c r="F14" s="68"/>
      <c r="G14" s="69"/>
      <c r="H14" s="14" t="s">
        <v>11</v>
      </c>
      <c r="I14" s="142">
        <f>I13</f>
        <v>1788.8</v>
      </c>
      <c r="J14" s="17">
        <f>J12+J13</f>
        <v>1721.6999999999998</v>
      </c>
      <c r="K14" s="68"/>
      <c r="L14" s="68"/>
    </row>
    <row r="15" spans="1:12" x14ac:dyDescent="0.25">
      <c r="A15" s="5" t="s">
        <v>12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1:12" ht="33.75" x14ac:dyDescent="0.25">
      <c r="A16" s="88" t="s">
        <v>2</v>
      </c>
      <c r="B16" s="41" t="s">
        <v>13</v>
      </c>
      <c r="C16" s="41" t="s">
        <v>14</v>
      </c>
      <c r="D16" s="41" t="s">
        <v>15</v>
      </c>
      <c r="E16" s="41" t="s">
        <v>10</v>
      </c>
      <c r="F16" s="409" t="s">
        <v>16</v>
      </c>
      <c r="G16" s="410"/>
      <c r="H16" s="68"/>
      <c r="I16" s="68"/>
      <c r="J16" s="68"/>
      <c r="K16" s="68"/>
      <c r="L16" s="68"/>
    </row>
    <row r="17" spans="1:12" ht="24" x14ac:dyDescent="0.25">
      <c r="A17" s="69">
        <v>1</v>
      </c>
      <c r="B17" s="70" t="s">
        <v>17</v>
      </c>
      <c r="C17" s="73">
        <v>2515.1999999999998</v>
      </c>
      <c r="D17" s="73">
        <v>2223.4</v>
      </c>
      <c r="E17" s="73">
        <f>C17-D17</f>
        <v>291.79999999999973</v>
      </c>
      <c r="F17" s="308"/>
      <c r="G17" s="309"/>
      <c r="H17" s="68"/>
      <c r="I17" s="68"/>
      <c r="J17" s="68"/>
      <c r="K17" s="68"/>
      <c r="L17" s="68"/>
    </row>
    <row r="18" spans="1:12" ht="24" x14ac:dyDescent="0.25">
      <c r="A18" s="69">
        <v>2</v>
      </c>
      <c r="B18" s="70" t="s">
        <v>18</v>
      </c>
      <c r="C18" s="73">
        <v>363.6</v>
      </c>
      <c r="D18" s="73">
        <v>337.8</v>
      </c>
      <c r="E18" s="73">
        <f>C18-D18</f>
        <v>25.800000000000011</v>
      </c>
      <c r="F18" s="308"/>
      <c r="G18" s="309"/>
      <c r="H18" s="68"/>
      <c r="I18" s="68"/>
      <c r="J18" s="68"/>
      <c r="K18" s="68"/>
      <c r="L18" s="68"/>
    </row>
    <row r="19" spans="1:12" x14ac:dyDescent="0.25">
      <c r="A19" s="69">
        <v>3</v>
      </c>
      <c r="B19" s="68" t="s">
        <v>19</v>
      </c>
      <c r="C19" s="73">
        <v>700</v>
      </c>
      <c r="D19" s="73">
        <v>669.4</v>
      </c>
      <c r="E19" s="73">
        <f>C19-D19</f>
        <v>30.600000000000023</v>
      </c>
      <c r="F19" s="210"/>
      <c r="G19" s="210"/>
      <c r="H19" s="68"/>
      <c r="I19" s="68"/>
      <c r="J19" s="68"/>
      <c r="K19" s="68"/>
      <c r="L19" s="68"/>
    </row>
    <row r="20" spans="1:12" ht="19.5" customHeight="1" x14ac:dyDescent="0.25">
      <c r="A20" s="73"/>
      <c r="B20" s="14" t="s">
        <v>20</v>
      </c>
      <c r="C20" s="16">
        <f>C17+C18+C19</f>
        <v>3578.7999999999997</v>
      </c>
      <c r="D20" s="16">
        <f>D17+D18+D19</f>
        <v>3230.6000000000004</v>
      </c>
      <c r="E20" s="16">
        <f>E17+E18+E19</f>
        <v>348.19999999999976</v>
      </c>
      <c r="F20" s="236"/>
      <c r="G20" s="236"/>
      <c r="H20" s="68"/>
      <c r="I20" s="68"/>
      <c r="J20" s="68"/>
      <c r="K20" s="68"/>
      <c r="L20" s="68"/>
    </row>
    <row r="21" spans="1:12" x14ac:dyDescent="0.25">
      <c r="A21" s="5" t="s">
        <v>278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1:12" ht="14.25" customHeight="1" thickBot="1" x14ac:dyDescent="0.3">
      <c r="A22" s="76" t="s">
        <v>2</v>
      </c>
      <c r="B22" s="231" t="s">
        <v>25</v>
      </c>
      <c r="C22" s="232"/>
      <c r="D22" s="232"/>
      <c r="E22" s="233"/>
      <c r="F22" s="231" t="s">
        <v>21</v>
      </c>
      <c r="G22" s="232"/>
      <c r="H22" s="233"/>
      <c r="I22" s="68"/>
      <c r="J22" s="68"/>
      <c r="K22" s="68"/>
      <c r="L22" s="68"/>
    </row>
    <row r="23" spans="1:12" x14ac:dyDescent="0.25">
      <c r="A23" s="19">
        <v>1</v>
      </c>
      <c r="B23" s="207" t="s">
        <v>49</v>
      </c>
      <c r="C23" s="208"/>
      <c r="D23" s="208"/>
      <c r="E23" s="209"/>
      <c r="F23" s="220">
        <v>703.5</v>
      </c>
      <c r="G23" s="221"/>
      <c r="H23" s="222"/>
      <c r="I23" s="68"/>
      <c r="J23" s="68"/>
      <c r="K23" s="68"/>
      <c r="L23" s="68"/>
    </row>
    <row r="24" spans="1:12" ht="11.25" customHeight="1" x14ac:dyDescent="0.25">
      <c r="A24" s="20"/>
      <c r="B24" s="223" t="s">
        <v>27</v>
      </c>
      <c r="C24" s="224"/>
      <c r="D24" s="224"/>
      <c r="E24" s="224"/>
      <c r="F24" s="224"/>
      <c r="G24" s="224"/>
      <c r="H24" s="225"/>
      <c r="I24" s="68"/>
      <c r="J24" s="68"/>
      <c r="K24" s="68"/>
      <c r="L24" s="68"/>
    </row>
    <row r="25" spans="1:12" x14ac:dyDescent="0.25">
      <c r="A25" s="77" t="s">
        <v>28</v>
      </c>
      <c r="B25" s="211" t="s">
        <v>29</v>
      </c>
      <c r="C25" s="212"/>
      <c r="D25" s="212"/>
      <c r="E25" s="212"/>
      <c r="F25" s="212"/>
      <c r="G25" s="212"/>
      <c r="H25" s="213"/>
      <c r="I25" s="68"/>
      <c r="J25" s="68"/>
      <c r="K25" s="68"/>
      <c r="L25" s="68"/>
    </row>
    <row r="26" spans="1:12" x14ac:dyDescent="0.25">
      <c r="A26" s="77" t="s">
        <v>30</v>
      </c>
      <c r="B26" s="211" t="s">
        <v>180</v>
      </c>
      <c r="C26" s="212"/>
      <c r="D26" s="212"/>
      <c r="E26" s="212"/>
      <c r="F26" s="212"/>
      <c r="G26" s="212"/>
      <c r="H26" s="213"/>
      <c r="I26" s="68"/>
      <c r="J26" s="68"/>
      <c r="K26" s="68"/>
      <c r="L26" s="68"/>
    </row>
    <row r="27" spans="1:12" x14ac:dyDescent="0.25">
      <c r="A27" s="77" t="s">
        <v>31</v>
      </c>
      <c r="B27" s="211" t="s">
        <v>33</v>
      </c>
      <c r="C27" s="212"/>
      <c r="D27" s="212"/>
      <c r="E27" s="212"/>
      <c r="F27" s="212"/>
      <c r="G27" s="212"/>
      <c r="H27" s="213"/>
      <c r="I27" s="68"/>
      <c r="J27" s="68"/>
      <c r="K27" s="68"/>
      <c r="L27" s="68"/>
    </row>
    <row r="28" spans="1:12" x14ac:dyDescent="0.25">
      <c r="A28" s="77" t="s">
        <v>32</v>
      </c>
      <c r="B28" s="211" t="s">
        <v>63</v>
      </c>
      <c r="C28" s="212"/>
      <c r="D28" s="212"/>
      <c r="E28" s="212"/>
      <c r="F28" s="212"/>
      <c r="G28" s="212"/>
      <c r="H28" s="213"/>
      <c r="I28" s="68"/>
      <c r="J28" s="68"/>
      <c r="K28" s="68"/>
      <c r="L28" s="68"/>
    </row>
    <row r="29" spans="1:12" ht="15.75" thickBot="1" x14ac:dyDescent="0.3">
      <c r="A29" s="78" t="s">
        <v>34</v>
      </c>
      <c r="B29" s="258" t="s">
        <v>182</v>
      </c>
      <c r="C29" s="259"/>
      <c r="D29" s="259"/>
      <c r="E29" s="259"/>
      <c r="F29" s="259"/>
      <c r="G29" s="259"/>
      <c r="H29" s="260"/>
      <c r="I29" s="68"/>
      <c r="J29" s="68"/>
      <c r="K29" s="68"/>
      <c r="L29" s="68"/>
    </row>
    <row r="30" spans="1:12" ht="15.75" thickBot="1" x14ac:dyDescent="0.3">
      <c r="A30" s="135" t="s">
        <v>35</v>
      </c>
      <c r="B30" s="140" t="s">
        <v>181</v>
      </c>
      <c r="C30" s="136"/>
      <c r="D30" s="136"/>
      <c r="E30" s="136"/>
      <c r="F30" s="136"/>
      <c r="G30" s="136"/>
      <c r="H30" s="137"/>
      <c r="I30" s="68"/>
      <c r="J30" s="68"/>
      <c r="K30" s="68"/>
      <c r="L30" s="68"/>
    </row>
    <row r="31" spans="1:12" ht="15.75" thickBot="1" x14ac:dyDescent="0.3">
      <c r="A31" s="19">
        <v>2</v>
      </c>
      <c r="B31" s="207" t="s">
        <v>152</v>
      </c>
      <c r="C31" s="208"/>
      <c r="D31" s="208"/>
      <c r="E31" s="209"/>
      <c r="F31" s="261">
        <v>68.599999999999994</v>
      </c>
      <c r="G31" s="261"/>
      <c r="H31" s="262"/>
      <c r="I31" s="68"/>
      <c r="J31" s="68"/>
      <c r="K31" s="68"/>
      <c r="L31" s="68"/>
    </row>
    <row r="32" spans="1:12" ht="15.75" thickBot="1" x14ac:dyDescent="0.3">
      <c r="A32" s="24">
        <v>3</v>
      </c>
      <c r="B32" s="237" t="s">
        <v>22</v>
      </c>
      <c r="C32" s="238"/>
      <c r="D32" s="238"/>
      <c r="E32" s="239"/>
      <c r="F32" s="240">
        <v>105</v>
      </c>
      <c r="G32" s="240"/>
      <c r="H32" s="241"/>
      <c r="I32" s="68"/>
      <c r="J32" s="68"/>
      <c r="K32" s="68"/>
      <c r="L32" s="68"/>
    </row>
    <row r="33" spans="1:12" ht="15.75" thickBot="1" x14ac:dyDescent="0.3">
      <c r="A33" s="24">
        <v>4</v>
      </c>
      <c r="B33" s="237" t="s">
        <v>23</v>
      </c>
      <c r="C33" s="238"/>
      <c r="D33" s="238"/>
      <c r="E33" s="239"/>
      <c r="F33" s="240">
        <v>81.599999999999994</v>
      </c>
      <c r="G33" s="240"/>
      <c r="H33" s="241"/>
      <c r="I33" s="68"/>
      <c r="J33" s="1"/>
      <c r="K33" s="68"/>
      <c r="L33" s="68"/>
    </row>
    <row r="34" spans="1:12" ht="15.75" thickBot="1" x14ac:dyDescent="0.3">
      <c r="A34" s="24">
        <v>5</v>
      </c>
      <c r="B34" s="56" t="s">
        <v>309</v>
      </c>
      <c r="C34" s="57"/>
      <c r="D34" s="57"/>
      <c r="E34" s="58"/>
      <c r="F34" s="245">
        <v>12</v>
      </c>
      <c r="G34" s="246"/>
      <c r="H34" s="247"/>
      <c r="I34" s="68"/>
      <c r="J34" s="1"/>
      <c r="K34" s="68"/>
      <c r="L34" s="68"/>
    </row>
    <row r="35" spans="1:12" ht="15.75" thickBot="1" x14ac:dyDescent="0.3">
      <c r="A35" s="24">
        <v>6</v>
      </c>
      <c r="B35" s="56" t="s">
        <v>326</v>
      </c>
      <c r="C35" s="57"/>
      <c r="D35" s="57"/>
      <c r="E35" s="58"/>
      <c r="F35" s="245">
        <v>6.1</v>
      </c>
      <c r="G35" s="246"/>
      <c r="H35" s="247"/>
      <c r="I35" s="68"/>
      <c r="J35" s="1"/>
      <c r="K35" s="68"/>
      <c r="L35" s="68"/>
    </row>
    <row r="36" spans="1:12" ht="15.75" thickBot="1" x14ac:dyDescent="0.3">
      <c r="A36" s="24">
        <v>7</v>
      </c>
      <c r="B36" s="56" t="s">
        <v>327</v>
      </c>
      <c r="C36" s="57"/>
      <c r="D36" s="57"/>
      <c r="E36" s="58"/>
      <c r="F36" s="408">
        <v>2</v>
      </c>
      <c r="G36" s="246"/>
      <c r="H36" s="247"/>
      <c r="I36" s="68"/>
      <c r="J36" s="1"/>
      <c r="K36" s="68"/>
      <c r="L36" s="68"/>
    </row>
    <row r="37" spans="1:12" ht="15.75" thickBot="1" x14ac:dyDescent="0.3">
      <c r="A37" s="24">
        <v>8</v>
      </c>
      <c r="B37" s="56" t="s">
        <v>209</v>
      </c>
      <c r="C37" s="57"/>
      <c r="D37" s="57"/>
      <c r="E37" s="58"/>
      <c r="F37" s="408">
        <v>4.8</v>
      </c>
      <c r="G37" s="246"/>
      <c r="H37" s="247"/>
      <c r="I37" s="68"/>
      <c r="J37" s="1"/>
      <c r="K37" s="68"/>
      <c r="L37" s="68"/>
    </row>
    <row r="38" spans="1:12" ht="15.75" thickBot="1" x14ac:dyDescent="0.3">
      <c r="A38" s="24">
        <v>9</v>
      </c>
      <c r="B38" s="237" t="s">
        <v>39</v>
      </c>
      <c r="C38" s="238"/>
      <c r="D38" s="238"/>
      <c r="E38" s="239"/>
      <c r="F38" s="240">
        <v>62.1</v>
      </c>
      <c r="G38" s="240"/>
      <c r="H38" s="241"/>
      <c r="I38" s="68"/>
      <c r="J38" s="68"/>
      <c r="K38" s="68"/>
      <c r="L38" s="68"/>
    </row>
    <row r="39" spans="1:12" ht="15.75" thickBot="1" x14ac:dyDescent="0.3">
      <c r="A39" s="24">
        <v>10</v>
      </c>
      <c r="B39" s="214" t="s">
        <v>81</v>
      </c>
      <c r="C39" s="215"/>
      <c r="D39" s="215"/>
      <c r="E39" s="216"/>
      <c r="F39" s="245">
        <v>11</v>
      </c>
      <c r="G39" s="382"/>
      <c r="H39" s="383"/>
      <c r="I39" s="68"/>
      <c r="J39" s="68"/>
      <c r="K39" s="68"/>
      <c r="L39" s="68"/>
    </row>
    <row r="40" spans="1:12" ht="15.75" thickBot="1" x14ac:dyDescent="0.3">
      <c r="A40" s="24">
        <v>11</v>
      </c>
      <c r="B40" s="214" t="s">
        <v>244</v>
      </c>
      <c r="C40" s="215"/>
      <c r="D40" s="215"/>
      <c r="E40" s="216"/>
      <c r="F40" s="240">
        <v>10.199999999999999</v>
      </c>
      <c r="G40" s="240"/>
      <c r="H40" s="241"/>
      <c r="I40" s="68"/>
      <c r="J40" s="68"/>
      <c r="K40" s="68"/>
      <c r="L40" s="68"/>
    </row>
    <row r="41" spans="1:12" ht="15.75" thickBot="1" x14ac:dyDescent="0.3">
      <c r="A41" s="24">
        <v>12</v>
      </c>
      <c r="B41" s="237" t="s">
        <v>204</v>
      </c>
      <c r="C41" s="286"/>
      <c r="D41" s="286"/>
      <c r="E41" s="287"/>
      <c r="F41" s="240">
        <v>15.1</v>
      </c>
      <c r="G41" s="240"/>
      <c r="H41" s="241"/>
      <c r="I41" s="68"/>
      <c r="J41" s="68"/>
      <c r="K41" s="68"/>
      <c r="L41" s="68"/>
    </row>
    <row r="42" spans="1:12" x14ac:dyDescent="0.25">
      <c r="A42" s="79">
        <v>13</v>
      </c>
      <c r="B42" s="250" t="s">
        <v>99</v>
      </c>
      <c r="C42" s="251"/>
      <c r="D42" s="251"/>
      <c r="E42" s="252"/>
      <c r="F42" s="248">
        <v>589.6</v>
      </c>
      <c r="G42" s="248"/>
      <c r="H42" s="249"/>
      <c r="I42" s="68"/>
      <c r="J42" s="68"/>
      <c r="K42" s="68"/>
      <c r="L42" s="68"/>
    </row>
    <row r="43" spans="1:12" ht="12" customHeight="1" x14ac:dyDescent="0.25">
      <c r="A43" s="80"/>
      <c r="B43" s="223" t="s">
        <v>27</v>
      </c>
      <c r="C43" s="224"/>
      <c r="D43" s="224"/>
      <c r="E43" s="224"/>
      <c r="F43" s="224"/>
      <c r="G43" s="224"/>
      <c r="H43" s="225"/>
      <c r="I43" s="68"/>
      <c r="J43" s="68"/>
      <c r="K43" s="68"/>
      <c r="L43" s="68"/>
    </row>
    <row r="44" spans="1:12" x14ac:dyDescent="0.25">
      <c r="A44" s="77" t="s">
        <v>210</v>
      </c>
      <c r="B44" s="242" t="s">
        <v>40</v>
      </c>
      <c r="C44" s="243"/>
      <c r="D44" s="243"/>
      <c r="E44" s="243"/>
      <c r="F44" s="212"/>
      <c r="G44" s="212"/>
      <c r="H44" s="213"/>
      <c r="I44" s="68"/>
      <c r="J44" s="68"/>
      <c r="K44" s="68"/>
      <c r="L44" s="68"/>
    </row>
    <row r="45" spans="1:12" ht="20.25" customHeight="1" x14ac:dyDescent="0.25">
      <c r="A45" s="77" t="s">
        <v>211</v>
      </c>
      <c r="B45" s="242" t="s">
        <v>41</v>
      </c>
      <c r="C45" s="243"/>
      <c r="D45" s="243"/>
      <c r="E45" s="243"/>
      <c r="F45" s="212"/>
      <c r="G45" s="212"/>
      <c r="H45" s="213"/>
      <c r="I45" s="68"/>
      <c r="J45" s="68"/>
      <c r="K45" s="68"/>
      <c r="L45" s="68"/>
    </row>
    <row r="46" spans="1:12" ht="21" customHeight="1" x14ac:dyDescent="0.25">
      <c r="A46" s="77" t="s">
        <v>212</v>
      </c>
      <c r="B46" s="242" t="s">
        <v>42</v>
      </c>
      <c r="C46" s="243"/>
      <c r="D46" s="243"/>
      <c r="E46" s="243"/>
      <c r="F46" s="212"/>
      <c r="G46" s="212"/>
      <c r="H46" s="213"/>
      <c r="I46" s="68"/>
      <c r="J46" s="68"/>
      <c r="K46" s="68"/>
      <c r="L46" s="68"/>
    </row>
    <row r="47" spans="1:12" ht="24" customHeight="1" x14ac:dyDescent="0.25">
      <c r="A47" s="77" t="s">
        <v>213</v>
      </c>
      <c r="B47" s="242" t="s">
        <v>43</v>
      </c>
      <c r="C47" s="243"/>
      <c r="D47" s="243"/>
      <c r="E47" s="243"/>
      <c r="F47" s="212"/>
      <c r="G47" s="212"/>
      <c r="H47" s="213"/>
      <c r="I47" s="68"/>
      <c r="J47" s="68"/>
      <c r="K47" s="68"/>
      <c r="L47" s="68"/>
    </row>
    <row r="48" spans="1:12" ht="28.5" customHeight="1" x14ac:dyDescent="0.25">
      <c r="A48" s="77" t="s">
        <v>214</v>
      </c>
      <c r="B48" s="242" t="s">
        <v>44</v>
      </c>
      <c r="C48" s="243"/>
      <c r="D48" s="243"/>
      <c r="E48" s="243"/>
      <c r="F48" s="212"/>
      <c r="G48" s="212"/>
      <c r="H48" s="213"/>
      <c r="I48" s="68"/>
      <c r="J48" s="68"/>
      <c r="K48" s="68"/>
      <c r="L48" s="68"/>
    </row>
    <row r="49" spans="1:12" ht="35.25" customHeight="1" x14ac:dyDescent="0.25">
      <c r="A49" s="77" t="s">
        <v>215</v>
      </c>
      <c r="B49" s="242" t="s">
        <v>45</v>
      </c>
      <c r="C49" s="243"/>
      <c r="D49" s="243"/>
      <c r="E49" s="243"/>
      <c r="F49" s="212"/>
      <c r="G49" s="212"/>
      <c r="H49" s="213"/>
      <c r="I49" s="68"/>
      <c r="J49" s="68"/>
      <c r="K49" s="68"/>
      <c r="L49" s="68"/>
    </row>
    <row r="50" spans="1:12" ht="22.5" customHeight="1" x14ac:dyDescent="0.25">
      <c r="A50" s="77" t="s">
        <v>216</v>
      </c>
      <c r="B50" s="242" t="s">
        <v>46</v>
      </c>
      <c r="C50" s="243"/>
      <c r="D50" s="243"/>
      <c r="E50" s="243"/>
      <c r="F50" s="212"/>
      <c r="G50" s="212"/>
      <c r="H50" s="213"/>
      <c r="I50" s="68"/>
      <c r="J50" s="68"/>
      <c r="K50" s="68"/>
      <c r="L50" s="68"/>
    </row>
    <row r="51" spans="1:12" ht="22.5" customHeight="1" x14ac:dyDescent="0.25">
      <c r="A51" s="77" t="s">
        <v>217</v>
      </c>
      <c r="B51" s="242" t="s">
        <v>47</v>
      </c>
      <c r="C51" s="243"/>
      <c r="D51" s="243"/>
      <c r="E51" s="243"/>
      <c r="F51" s="212"/>
      <c r="G51" s="212"/>
      <c r="H51" s="213"/>
      <c r="I51" s="68"/>
      <c r="J51" s="68"/>
      <c r="K51" s="68"/>
      <c r="L51" s="68"/>
    </row>
    <row r="52" spans="1:12" x14ac:dyDescent="0.25">
      <c r="A52" s="77" t="s">
        <v>218</v>
      </c>
      <c r="B52" s="267" t="s">
        <v>48</v>
      </c>
      <c r="C52" s="268"/>
      <c r="D52" s="268"/>
      <c r="E52" s="268"/>
      <c r="F52" s="316"/>
      <c r="G52" s="316"/>
      <c r="H52" s="317"/>
      <c r="I52" s="68"/>
      <c r="J52" s="68"/>
      <c r="K52" s="68"/>
      <c r="L52" s="68"/>
    </row>
    <row r="53" spans="1:12" x14ac:dyDescent="0.25">
      <c r="A53" s="81" t="s">
        <v>219</v>
      </c>
      <c r="B53" s="399" t="s">
        <v>238</v>
      </c>
      <c r="C53" s="400"/>
      <c r="D53" s="400"/>
      <c r="E53" s="401"/>
      <c r="F53" s="384">
        <v>50.1</v>
      </c>
      <c r="G53" s="272"/>
      <c r="H53" s="273"/>
      <c r="I53" s="68"/>
      <c r="J53" s="68"/>
      <c r="K53" s="68"/>
      <c r="L53" s="68"/>
    </row>
    <row r="54" spans="1:12" x14ac:dyDescent="0.25">
      <c r="A54" s="344" t="s">
        <v>24</v>
      </c>
      <c r="B54" s="344"/>
      <c r="C54" s="344"/>
      <c r="D54" s="344"/>
      <c r="E54" s="344"/>
      <c r="F54" s="277">
        <f>F23+F31+F32+F33+F34+F35+F36+F37+F38+F39+F40+F41+F42+F53</f>
        <v>1721.6999999999998</v>
      </c>
      <c r="G54" s="277"/>
      <c r="H54" s="277"/>
      <c r="I54" s="68"/>
      <c r="J54" s="68"/>
      <c r="K54" s="68"/>
      <c r="L54" s="68"/>
    </row>
    <row r="55" spans="1:12" x14ac:dyDescent="0.25">
      <c r="A55" s="68"/>
      <c r="B55" s="87" t="s">
        <v>96</v>
      </c>
      <c r="C55" s="68"/>
      <c r="D55" s="68"/>
      <c r="E55" s="68"/>
      <c r="F55" s="68"/>
      <c r="G55" s="68"/>
      <c r="H55" s="87" t="s">
        <v>94</v>
      </c>
      <c r="I55" s="68"/>
      <c r="J55" s="68"/>
      <c r="K55" s="68"/>
      <c r="L55" s="68"/>
    </row>
    <row r="56" spans="1:12" x14ac:dyDescent="0.25">
      <c r="A56" s="68"/>
      <c r="B56" s="87" t="s">
        <v>64</v>
      </c>
      <c r="C56" s="68"/>
      <c r="D56" s="68"/>
      <c r="E56" s="68"/>
      <c r="F56" s="68"/>
      <c r="G56" s="68"/>
      <c r="H56" s="87" t="s">
        <v>65</v>
      </c>
      <c r="I56" s="68"/>
      <c r="J56" s="68"/>
      <c r="K56" s="68"/>
      <c r="L56" s="68"/>
    </row>
    <row r="57" spans="1:12" x14ac:dyDescent="0.25">
      <c r="A57" s="265"/>
      <c r="B57" s="329"/>
      <c r="C57" s="68"/>
      <c r="D57" s="68"/>
      <c r="E57" s="266"/>
      <c r="F57" s="328"/>
      <c r="G57" s="328"/>
      <c r="H57" s="328"/>
      <c r="I57" s="68"/>
      <c r="J57" s="68"/>
      <c r="K57" s="68"/>
      <c r="L57" s="68"/>
    </row>
    <row r="58" spans="1:12" x14ac:dyDescent="0.25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1:12" x14ac:dyDescent="0.25">
      <c r="A59" s="265"/>
      <c r="B59" s="329"/>
      <c r="C59" s="68"/>
      <c r="D59" s="68"/>
      <c r="E59" s="266"/>
      <c r="F59" s="328"/>
      <c r="G59" s="328"/>
      <c r="H59" s="328"/>
      <c r="I59" s="68"/>
      <c r="J59" s="68"/>
      <c r="K59" s="68"/>
      <c r="L59" s="68"/>
    </row>
    <row r="60" spans="1:12" x14ac:dyDescent="0.25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</sheetData>
  <mergeCells count="58">
    <mergeCell ref="F20:G20"/>
    <mergeCell ref="H1:I1"/>
    <mergeCell ref="F16:G16"/>
    <mergeCell ref="F17:G17"/>
    <mergeCell ref="F18:G18"/>
    <mergeCell ref="F19:G19"/>
    <mergeCell ref="A5:J5"/>
    <mergeCell ref="A6:J6"/>
    <mergeCell ref="A7:J7"/>
    <mergeCell ref="A8:J8"/>
    <mergeCell ref="F33:H33"/>
    <mergeCell ref="B26:H26"/>
    <mergeCell ref="F22:H22"/>
    <mergeCell ref="B23:E23"/>
    <mergeCell ref="F23:H23"/>
    <mergeCell ref="B25:H25"/>
    <mergeCell ref="B22:E22"/>
    <mergeCell ref="B24:H24"/>
    <mergeCell ref="B28:H28"/>
    <mergeCell ref="B29:H29"/>
    <mergeCell ref="B33:E33"/>
    <mergeCell ref="B27:H27"/>
    <mergeCell ref="F32:H32"/>
    <mergeCell ref="B32:E32"/>
    <mergeCell ref="B31:E31"/>
    <mergeCell ref="F31:H31"/>
    <mergeCell ref="F34:H34"/>
    <mergeCell ref="F35:H35"/>
    <mergeCell ref="B39:E39"/>
    <mergeCell ref="B41:E41"/>
    <mergeCell ref="F41:H41"/>
    <mergeCell ref="F40:H40"/>
    <mergeCell ref="B40:E40"/>
    <mergeCell ref="F38:H38"/>
    <mergeCell ref="B38:E38"/>
    <mergeCell ref="F39:H39"/>
    <mergeCell ref="F36:H36"/>
    <mergeCell ref="F37:H37"/>
    <mergeCell ref="F42:H42"/>
    <mergeCell ref="B43:H43"/>
    <mergeCell ref="B42:E42"/>
    <mergeCell ref="B45:H45"/>
    <mergeCell ref="B47:H47"/>
    <mergeCell ref="B44:H44"/>
    <mergeCell ref="B46:H46"/>
    <mergeCell ref="B50:H50"/>
    <mergeCell ref="B51:H51"/>
    <mergeCell ref="B52:H52"/>
    <mergeCell ref="B48:H48"/>
    <mergeCell ref="A59:B59"/>
    <mergeCell ref="E59:H59"/>
    <mergeCell ref="A57:B57"/>
    <mergeCell ref="E57:H57"/>
    <mergeCell ref="B49:H49"/>
    <mergeCell ref="A54:E54"/>
    <mergeCell ref="F54:H54"/>
    <mergeCell ref="B53:E53"/>
    <mergeCell ref="F53:H53"/>
  </mergeCells>
  <phoneticPr fontId="0" type="noConversion"/>
  <pageMargins left="0.7" right="0.7" top="0.75" bottom="0.75" header="0.3" footer="0.3"/>
  <pageSetup paperSize="9" orientation="landscape" horizontalDpi="180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19" workbookViewId="0">
      <selection activeCell="A54" sqref="A54:E54"/>
    </sheetView>
  </sheetViews>
  <sheetFormatPr defaultRowHeight="15" x14ac:dyDescent="0.25"/>
  <cols>
    <col min="1" max="1" width="4.85546875" customWidth="1"/>
    <col min="2" max="2" width="24.7109375" customWidth="1"/>
    <col min="3" max="3" width="12.85546875" customWidth="1"/>
    <col min="4" max="4" width="12" customWidth="1"/>
    <col min="5" max="5" width="15.140625" customWidth="1"/>
    <col min="6" max="6" width="4.85546875" customWidth="1"/>
    <col min="7" max="7" width="6.28515625" customWidth="1"/>
    <col min="8" max="8" width="21.5703125" customWidth="1"/>
    <col min="10" max="10" width="14.85546875" customWidth="1"/>
  </cols>
  <sheetData>
    <row r="1" spans="1:11" x14ac:dyDescent="0.25">
      <c r="A1" s="1"/>
      <c r="B1" s="1"/>
      <c r="C1" s="1"/>
      <c r="D1" s="1"/>
      <c r="E1" s="1"/>
      <c r="F1" s="1"/>
      <c r="G1" s="2"/>
      <c r="H1" s="226" t="s">
        <v>0</v>
      </c>
      <c r="I1" s="227"/>
      <c r="J1" s="68"/>
    </row>
    <row r="2" spans="1:11" x14ac:dyDescent="0.25">
      <c r="A2" s="68"/>
      <c r="C2" s="68"/>
      <c r="D2" s="68"/>
      <c r="E2" s="68"/>
      <c r="F2" s="2"/>
      <c r="G2" s="2"/>
      <c r="H2" s="3" t="s">
        <v>113</v>
      </c>
      <c r="I2" s="68"/>
      <c r="J2" s="68"/>
    </row>
    <row r="3" spans="1:11" x14ac:dyDescent="0.25">
      <c r="A3" s="68"/>
      <c r="B3" s="68"/>
      <c r="C3" s="68"/>
      <c r="D3" s="68"/>
      <c r="E3" s="68"/>
      <c r="F3" s="68"/>
      <c r="G3" s="68"/>
      <c r="H3" s="4" t="s">
        <v>279</v>
      </c>
      <c r="I3" s="68"/>
      <c r="J3" s="68"/>
    </row>
    <row r="4" spans="1:11" x14ac:dyDescent="0.25">
      <c r="A4" s="228" t="s">
        <v>114</v>
      </c>
      <c r="B4" s="310"/>
      <c r="C4" s="310"/>
      <c r="D4" s="310"/>
      <c r="E4" s="310"/>
      <c r="F4" s="310"/>
      <c r="G4" s="310"/>
      <c r="H4" s="310"/>
      <c r="I4" s="310"/>
      <c r="J4" s="310"/>
      <c r="K4" s="68"/>
    </row>
    <row r="5" spans="1:11" x14ac:dyDescent="0.25">
      <c r="A5" s="230" t="s">
        <v>102</v>
      </c>
      <c r="B5" s="310"/>
      <c r="C5" s="310"/>
      <c r="D5" s="310"/>
      <c r="E5" s="310"/>
      <c r="F5" s="310"/>
      <c r="G5" s="310"/>
      <c r="H5" s="310"/>
      <c r="I5" s="310"/>
      <c r="J5" s="310"/>
      <c r="K5" s="68"/>
    </row>
    <row r="6" spans="1:11" x14ac:dyDescent="0.25">
      <c r="A6" s="228" t="s">
        <v>390</v>
      </c>
      <c r="B6" s="310"/>
      <c r="C6" s="310"/>
      <c r="D6" s="310"/>
      <c r="E6" s="310"/>
      <c r="F6" s="310"/>
      <c r="G6" s="310"/>
      <c r="H6" s="310"/>
      <c r="I6" s="310"/>
      <c r="J6" s="310"/>
      <c r="K6" s="68"/>
    </row>
    <row r="7" spans="1:11" x14ac:dyDescent="0.25">
      <c r="A7" s="230" t="s">
        <v>178</v>
      </c>
      <c r="B7" s="310"/>
      <c r="C7" s="310"/>
      <c r="D7" s="310"/>
      <c r="E7" s="310"/>
      <c r="F7" s="310"/>
      <c r="G7" s="310"/>
      <c r="H7" s="310"/>
      <c r="I7" s="310"/>
      <c r="J7" s="310"/>
      <c r="K7" s="68"/>
    </row>
    <row r="8" spans="1:11" x14ac:dyDescent="0.25">
      <c r="A8" s="5" t="s">
        <v>1</v>
      </c>
      <c r="B8" s="68"/>
      <c r="C8" s="68"/>
      <c r="D8" s="68"/>
      <c r="E8" s="68"/>
      <c r="F8" s="68"/>
      <c r="G8" s="5" t="s">
        <v>26</v>
      </c>
      <c r="H8" s="68"/>
      <c r="I8" s="68"/>
      <c r="J8" s="68"/>
      <c r="K8" s="68"/>
    </row>
    <row r="9" spans="1:11" ht="73.150000000000006" customHeight="1" x14ac:dyDescent="0.25">
      <c r="A9" s="69" t="s">
        <v>2</v>
      </c>
      <c r="B9" s="69" t="s">
        <v>3</v>
      </c>
      <c r="C9" s="70" t="s">
        <v>8</v>
      </c>
      <c r="D9" s="70" t="s">
        <v>9</v>
      </c>
      <c r="E9" s="70" t="s">
        <v>10</v>
      </c>
      <c r="F9" s="68"/>
      <c r="G9" s="69" t="s">
        <v>2</v>
      </c>
      <c r="H9" s="69" t="s">
        <v>3</v>
      </c>
      <c r="I9" s="70" t="s">
        <v>7</v>
      </c>
      <c r="J9" s="70" t="s">
        <v>6</v>
      </c>
      <c r="K9" s="68"/>
    </row>
    <row r="10" spans="1:11" x14ac:dyDescent="0.25">
      <c r="A10" s="69"/>
      <c r="B10" s="7" t="s">
        <v>296</v>
      </c>
      <c r="C10" s="71"/>
      <c r="D10" s="72"/>
      <c r="E10" s="72">
        <v>186.4</v>
      </c>
      <c r="F10" s="68"/>
      <c r="G10" s="73"/>
      <c r="H10" s="7" t="s">
        <v>308</v>
      </c>
      <c r="I10" s="73"/>
      <c r="J10" s="73">
        <v>315.2</v>
      </c>
      <c r="K10" s="68"/>
    </row>
    <row r="11" spans="1:11" x14ac:dyDescent="0.25">
      <c r="A11" s="69">
        <v>1</v>
      </c>
      <c r="B11" s="73" t="s">
        <v>4</v>
      </c>
      <c r="C11" s="72">
        <v>1158.8</v>
      </c>
      <c r="D11" s="72">
        <v>1105.0999999999999</v>
      </c>
      <c r="E11" s="72">
        <f>C11-D11</f>
        <v>53.700000000000045</v>
      </c>
      <c r="F11" s="68"/>
      <c r="G11" s="69">
        <v>1</v>
      </c>
      <c r="H11" s="73" t="s">
        <v>4</v>
      </c>
      <c r="I11" s="74">
        <f>D12</f>
        <v>1105.0999999999999</v>
      </c>
      <c r="J11" s="75">
        <f>F54</f>
        <v>982.30000000000007</v>
      </c>
      <c r="K11" s="68"/>
    </row>
    <row r="12" spans="1:11" ht="24" x14ac:dyDescent="0.25">
      <c r="A12" s="157"/>
      <c r="B12" s="158" t="s">
        <v>5</v>
      </c>
      <c r="C12" s="159">
        <f>C11</f>
        <v>1158.8</v>
      </c>
      <c r="D12" s="159">
        <f>SUM(D10:D11)</f>
        <v>1105.0999999999999</v>
      </c>
      <c r="E12" s="159">
        <f>E10+E11</f>
        <v>240.10000000000005</v>
      </c>
      <c r="F12" s="1"/>
      <c r="G12" s="6"/>
      <c r="H12" s="14" t="s">
        <v>11</v>
      </c>
      <c r="I12" s="142">
        <f>I11</f>
        <v>1105.0999999999999</v>
      </c>
      <c r="J12" s="17">
        <f>J10+J11</f>
        <v>1297.5</v>
      </c>
      <c r="K12" s="68"/>
    </row>
    <row r="13" spans="1:11" x14ac:dyDescent="0.25">
      <c r="A13" s="5" t="s">
        <v>12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1:11" ht="36" x14ac:dyDescent="0.25">
      <c r="A14" s="69" t="s">
        <v>2</v>
      </c>
      <c r="B14" s="70" t="s">
        <v>13</v>
      </c>
      <c r="C14" s="70" t="s">
        <v>14</v>
      </c>
      <c r="D14" s="70" t="s">
        <v>15</v>
      </c>
      <c r="E14" s="70" t="s">
        <v>10</v>
      </c>
      <c r="F14" s="307" t="s">
        <v>16</v>
      </c>
      <c r="G14" s="235"/>
      <c r="H14" s="68"/>
      <c r="I14" s="68"/>
      <c r="J14" s="68"/>
      <c r="K14" s="68"/>
    </row>
    <row r="15" spans="1:11" ht="24" x14ac:dyDescent="0.25">
      <c r="A15" s="69">
        <v>2</v>
      </c>
      <c r="B15" s="70" t="s">
        <v>18</v>
      </c>
      <c r="C15" s="10">
        <v>470.7</v>
      </c>
      <c r="D15" s="73">
        <v>323.89999999999998</v>
      </c>
      <c r="E15" s="73">
        <f>C15-D15</f>
        <v>146.80000000000001</v>
      </c>
      <c r="F15" s="308"/>
      <c r="G15" s="309"/>
      <c r="H15" s="68"/>
      <c r="I15" s="68"/>
      <c r="J15" s="68"/>
      <c r="K15" s="68"/>
    </row>
    <row r="16" spans="1:11" x14ac:dyDescent="0.25">
      <c r="A16" s="69">
        <v>3</v>
      </c>
      <c r="B16" s="68" t="s">
        <v>19</v>
      </c>
      <c r="C16" s="73">
        <v>684.5</v>
      </c>
      <c r="D16" s="73">
        <v>557.29999999999995</v>
      </c>
      <c r="E16" s="73">
        <f>C16-D16</f>
        <v>127.20000000000005</v>
      </c>
      <c r="F16" s="210"/>
      <c r="G16" s="210"/>
      <c r="H16" s="68"/>
      <c r="I16" s="68"/>
      <c r="J16" s="68"/>
      <c r="K16" s="68"/>
    </row>
    <row r="17" spans="1:11" ht="24" x14ac:dyDescent="0.25">
      <c r="A17" s="73"/>
      <c r="B17" s="158" t="s">
        <v>20</v>
      </c>
      <c r="C17" s="160">
        <f>SUM(C15:C16)</f>
        <v>1155.2</v>
      </c>
      <c r="D17" s="160">
        <f>SUM(D15:D16)</f>
        <v>881.19999999999993</v>
      </c>
      <c r="E17" s="160">
        <f>SUM(E15:E16)</f>
        <v>274.00000000000006</v>
      </c>
      <c r="F17" s="397"/>
      <c r="G17" s="397"/>
      <c r="H17" s="1"/>
      <c r="I17" s="1"/>
      <c r="J17" s="1"/>
      <c r="K17" s="68"/>
    </row>
    <row r="18" spans="1:11" x14ac:dyDescent="0.25">
      <c r="A18" s="5" t="s">
        <v>280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1:11" ht="11.25" customHeight="1" thickBot="1" x14ac:dyDescent="0.3">
      <c r="A19" s="76" t="s">
        <v>2</v>
      </c>
      <c r="B19" s="231" t="s">
        <v>25</v>
      </c>
      <c r="C19" s="232"/>
      <c r="D19" s="232"/>
      <c r="E19" s="233"/>
      <c r="F19" s="231" t="s">
        <v>21</v>
      </c>
      <c r="G19" s="232"/>
      <c r="H19" s="233"/>
      <c r="I19" s="68"/>
      <c r="J19" s="68"/>
      <c r="K19" s="68"/>
    </row>
    <row r="20" spans="1:11" x14ac:dyDescent="0.25">
      <c r="A20" s="161">
        <v>1</v>
      </c>
      <c r="B20" s="281" t="s">
        <v>49</v>
      </c>
      <c r="C20" s="282"/>
      <c r="D20" s="282"/>
      <c r="E20" s="283"/>
      <c r="F20" s="278">
        <v>305.2</v>
      </c>
      <c r="G20" s="279"/>
      <c r="H20" s="280"/>
      <c r="I20" s="1"/>
      <c r="J20" s="1"/>
      <c r="K20" s="68"/>
    </row>
    <row r="21" spans="1:11" x14ac:dyDescent="0.25">
      <c r="A21" s="20"/>
      <c r="B21" s="223" t="s">
        <v>27</v>
      </c>
      <c r="C21" s="224"/>
      <c r="D21" s="224"/>
      <c r="E21" s="224"/>
      <c r="F21" s="224"/>
      <c r="G21" s="224"/>
      <c r="H21" s="225"/>
      <c r="I21" s="68"/>
      <c r="J21" s="68"/>
      <c r="K21" s="68"/>
    </row>
    <row r="22" spans="1:11" x14ac:dyDescent="0.25">
      <c r="A22" s="77" t="s">
        <v>28</v>
      </c>
      <c r="B22" s="211" t="s">
        <v>29</v>
      </c>
      <c r="C22" s="212"/>
      <c r="D22" s="212"/>
      <c r="E22" s="212"/>
      <c r="F22" s="212"/>
      <c r="G22" s="212"/>
      <c r="H22" s="213"/>
      <c r="I22" s="68"/>
      <c r="J22" s="68"/>
      <c r="K22" s="68"/>
    </row>
    <row r="23" spans="1:11" x14ac:dyDescent="0.25">
      <c r="A23" s="77" t="s">
        <v>30</v>
      </c>
      <c r="B23" s="211" t="s">
        <v>180</v>
      </c>
      <c r="C23" s="212"/>
      <c r="D23" s="212"/>
      <c r="E23" s="212"/>
      <c r="F23" s="212"/>
      <c r="G23" s="212"/>
      <c r="H23" s="213"/>
      <c r="I23" s="68"/>
      <c r="J23" s="68"/>
      <c r="K23" s="68"/>
    </row>
    <row r="24" spans="1:11" x14ac:dyDescent="0.25">
      <c r="A24" s="77" t="s">
        <v>31</v>
      </c>
      <c r="B24" s="211" t="s">
        <v>33</v>
      </c>
      <c r="C24" s="212"/>
      <c r="D24" s="212"/>
      <c r="E24" s="212"/>
      <c r="F24" s="212"/>
      <c r="G24" s="212"/>
      <c r="H24" s="213"/>
      <c r="I24" s="68"/>
      <c r="J24" s="68"/>
      <c r="K24" s="68"/>
    </row>
    <row r="25" spans="1:11" x14ac:dyDescent="0.25">
      <c r="A25" s="77" t="s">
        <v>32</v>
      </c>
      <c r="B25" s="211" t="s">
        <v>63</v>
      </c>
      <c r="C25" s="212"/>
      <c r="D25" s="212"/>
      <c r="E25" s="212"/>
      <c r="F25" s="212"/>
      <c r="G25" s="212"/>
      <c r="H25" s="213"/>
      <c r="I25" s="68"/>
      <c r="J25" s="68"/>
      <c r="K25" s="68"/>
    </row>
    <row r="26" spans="1:11" ht="15.75" thickBot="1" x14ac:dyDescent="0.3">
      <c r="A26" s="78" t="s">
        <v>34</v>
      </c>
      <c r="B26" s="258" t="s">
        <v>182</v>
      </c>
      <c r="C26" s="259"/>
      <c r="D26" s="259"/>
      <c r="E26" s="259"/>
      <c r="F26" s="259"/>
      <c r="G26" s="259"/>
      <c r="H26" s="260"/>
      <c r="I26" s="68"/>
      <c r="J26" s="68"/>
      <c r="K26" s="68"/>
    </row>
    <row r="27" spans="1:11" ht="15.75" thickBot="1" x14ac:dyDescent="0.3">
      <c r="A27" s="135" t="s">
        <v>35</v>
      </c>
      <c r="B27" s="140" t="s">
        <v>181</v>
      </c>
      <c r="C27" s="136"/>
      <c r="D27" s="136"/>
      <c r="E27" s="136"/>
      <c r="F27" s="136"/>
      <c r="G27" s="136"/>
      <c r="H27" s="137"/>
      <c r="I27" s="68"/>
      <c r="J27" s="68"/>
      <c r="K27" s="68"/>
    </row>
    <row r="28" spans="1:11" ht="15.75" customHeight="1" thickBot="1" x14ac:dyDescent="0.3">
      <c r="A28" s="162" t="s">
        <v>38</v>
      </c>
      <c r="B28" s="405" t="s">
        <v>81</v>
      </c>
      <c r="C28" s="406"/>
      <c r="D28" s="406"/>
      <c r="E28" s="407"/>
      <c r="F28" s="296">
        <v>6.5</v>
      </c>
      <c r="G28" s="297"/>
      <c r="H28" s="298"/>
      <c r="I28" s="1"/>
      <c r="J28" s="1"/>
      <c r="K28" s="68"/>
    </row>
    <row r="29" spans="1:11" ht="15.75" thickBot="1" x14ac:dyDescent="0.3">
      <c r="A29" s="19">
        <v>3</v>
      </c>
      <c r="B29" s="207" t="s">
        <v>152</v>
      </c>
      <c r="C29" s="208"/>
      <c r="D29" s="208"/>
      <c r="E29" s="209"/>
      <c r="F29" s="261">
        <v>40.4</v>
      </c>
      <c r="G29" s="261"/>
      <c r="H29" s="262"/>
      <c r="I29" s="68"/>
      <c r="J29" s="68"/>
      <c r="K29" s="68"/>
    </row>
    <row r="30" spans="1:11" ht="15.75" thickBot="1" x14ac:dyDescent="0.3">
      <c r="A30" s="166">
        <v>4</v>
      </c>
      <c r="B30" s="318" t="s">
        <v>22</v>
      </c>
      <c r="C30" s="319"/>
      <c r="D30" s="319"/>
      <c r="E30" s="320"/>
      <c r="F30" s="302">
        <v>95.2</v>
      </c>
      <c r="G30" s="302"/>
      <c r="H30" s="303"/>
      <c r="I30" s="1"/>
      <c r="J30" s="1"/>
      <c r="K30" s="68"/>
    </row>
    <row r="31" spans="1:11" ht="15.75" thickBot="1" x14ac:dyDescent="0.3">
      <c r="A31" s="24">
        <v>5</v>
      </c>
      <c r="B31" s="237" t="s">
        <v>23</v>
      </c>
      <c r="C31" s="238"/>
      <c r="D31" s="238"/>
      <c r="E31" s="239"/>
      <c r="F31" s="240">
        <v>81.599999999999994</v>
      </c>
      <c r="G31" s="240"/>
      <c r="H31" s="241"/>
      <c r="I31" s="68"/>
      <c r="J31" s="68"/>
      <c r="K31" s="68"/>
    </row>
    <row r="32" spans="1:11" ht="15.75" thickBot="1" x14ac:dyDescent="0.3">
      <c r="A32" s="166">
        <v>6</v>
      </c>
      <c r="B32" s="196" t="s">
        <v>209</v>
      </c>
      <c r="C32" s="167"/>
      <c r="D32" s="167"/>
      <c r="E32" s="168"/>
      <c r="F32" s="381">
        <v>1.3</v>
      </c>
      <c r="G32" s="411"/>
      <c r="H32" s="412"/>
      <c r="I32" s="1"/>
      <c r="J32" s="1"/>
      <c r="K32" s="68"/>
    </row>
    <row r="33" spans="1:11" ht="15.75" thickBot="1" x14ac:dyDescent="0.3">
      <c r="A33" s="24">
        <v>7</v>
      </c>
      <c r="B33" s="237" t="s">
        <v>39</v>
      </c>
      <c r="C33" s="238"/>
      <c r="D33" s="238"/>
      <c r="E33" s="239"/>
      <c r="F33" s="240">
        <v>54.3</v>
      </c>
      <c r="G33" s="240"/>
      <c r="H33" s="241"/>
      <c r="I33" s="68"/>
      <c r="J33" s="68"/>
      <c r="K33" s="68"/>
    </row>
    <row r="34" spans="1:11" ht="15.75" thickBot="1" x14ac:dyDescent="0.3">
      <c r="A34" s="166">
        <v>8</v>
      </c>
      <c r="B34" s="214" t="s">
        <v>243</v>
      </c>
      <c r="C34" s="406"/>
      <c r="D34" s="406"/>
      <c r="E34" s="407"/>
      <c r="F34" s="302">
        <v>10.199999999999999</v>
      </c>
      <c r="G34" s="302"/>
      <c r="H34" s="303"/>
      <c r="I34" s="1"/>
      <c r="J34" s="1"/>
      <c r="K34" s="68"/>
    </row>
    <row r="35" spans="1:11" ht="15.75" thickBot="1" x14ac:dyDescent="0.3">
      <c r="A35" s="24">
        <v>9</v>
      </c>
      <c r="B35" s="237" t="s">
        <v>203</v>
      </c>
      <c r="C35" s="286"/>
      <c r="D35" s="286"/>
      <c r="E35" s="287"/>
      <c r="F35" s="240">
        <v>49.7</v>
      </c>
      <c r="G35" s="240"/>
      <c r="H35" s="241"/>
      <c r="I35" s="68"/>
      <c r="J35" s="68"/>
      <c r="K35" s="68"/>
    </row>
    <row r="36" spans="1:11" ht="15.75" thickBot="1" x14ac:dyDescent="0.3">
      <c r="A36" s="30">
        <v>10</v>
      </c>
      <c r="B36" s="31" t="s">
        <v>347</v>
      </c>
      <c r="C36" s="176"/>
      <c r="D36" s="176"/>
      <c r="E36" s="177"/>
      <c r="F36" s="245">
        <v>7.1</v>
      </c>
      <c r="G36" s="246"/>
      <c r="H36" s="247"/>
      <c r="I36" s="68"/>
      <c r="J36" s="68"/>
      <c r="K36" s="68"/>
    </row>
    <row r="37" spans="1:11" ht="15.75" thickBot="1" x14ac:dyDescent="0.3">
      <c r="A37" s="30">
        <v>11</v>
      </c>
      <c r="B37" s="31" t="s">
        <v>348</v>
      </c>
      <c r="C37" s="176"/>
      <c r="D37" s="176"/>
      <c r="E37" s="177"/>
      <c r="F37" s="245">
        <v>3</v>
      </c>
      <c r="G37" s="246"/>
      <c r="H37" s="247"/>
      <c r="I37" s="68"/>
      <c r="J37" s="68"/>
      <c r="K37" s="68"/>
    </row>
    <row r="38" spans="1:11" ht="15.75" thickBot="1" x14ac:dyDescent="0.3">
      <c r="A38" s="30">
        <v>12</v>
      </c>
      <c r="B38" s="31" t="s">
        <v>327</v>
      </c>
      <c r="C38" s="176"/>
      <c r="D38" s="176"/>
      <c r="E38" s="177"/>
      <c r="F38" s="245">
        <v>2.1</v>
      </c>
      <c r="G38" s="246"/>
      <c r="H38" s="247"/>
      <c r="I38" s="68"/>
      <c r="J38" s="68"/>
      <c r="K38" s="68"/>
    </row>
    <row r="39" spans="1:11" ht="15.75" thickBot="1" x14ac:dyDescent="0.3">
      <c r="A39" s="30">
        <v>13</v>
      </c>
      <c r="B39" s="31" t="s">
        <v>330</v>
      </c>
      <c r="C39" s="176"/>
      <c r="D39" s="176"/>
      <c r="E39" s="177"/>
      <c r="F39" s="245">
        <v>7</v>
      </c>
      <c r="G39" s="246"/>
      <c r="H39" s="247"/>
      <c r="I39" s="68"/>
      <c r="J39" s="68"/>
      <c r="K39" s="68"/>
    </row>
    <row r="40" spans="1:11" ht="15.75" thickBot="1" x14ac:dyDescent="0.3">
      <c r="A40" s="30">
        <v>14</v>
      </c>
      <c r="B40" s="31" t="s">
        <v>349</v>
      </c>
      <c r="C40" s="176"/>
      <c r="D40" s="176"/>
      <c r="E40" s="177"/>
      <c r="F40" s="245">
        <v>5.2</v>
      </c>
      <c r="G40" s="246"/>
      <c r="H40" s="247"/>
      <c r="I40" s="68"/>
      <c r="J40" s="68"/>
      <c r="K40" s="68"/>
    </row>
    <row r="41" spans="1:11" ht="15.75" thickBot="1" x14ac:dyDescent="0.3">
      <c r="A41" s="30">
        <v>15</v>
      </c>
      <c r="B41" s="31" t="s">
        <v>309</v>
      </c>
      <c r="C41" s="176"/>
      <c r="D41" s="176"/>
      <c r="E41" s="177"/>
      <c r="F41" s="245">
        <v>5.8</v>
      </c>
      <c r="G41" s="246"/>
      <c r="H41" s="247"/>
      <c r="I41" s="68"/>
      <c r="J41" s="68"/>
      <c r="K41" s="68"/>
    </row>
    <row r="42" spans="1:11" x14ac:dyDescent="0.25">
      <c r="A42" s="79">
        <v>16</v>
      </c>
      <c r="B42" s="321" t="s">
        <v>99</v>
      </c>
      <c r="C42" s="322"/>
      <c r="D42" s="322"/>
      <c r="E42" s="323"/>
      <c r="F42" s="284">
        <v>287.8</v>
      </c>
      <c r="G42" s="284"/>
      <c r="H42" s="285"/>
      <c r="I42" s="1"/>
      <c r="J42" s="1"/>
      <c r="K42" s="68"/>
    </row>
    <row r="43" spans="1:11" x14ac:dyDescent="0.25">
      <c r="A43" s="26"/>
      <c r="B43" s="223" t="s">
        <v>27</v>
      </c>
      <c r="C43" s="224"/>
      <c r="D43" s="224"/>
      <c r="E43" s="224"/>
      <c r="F43" s="224"/>
      <c r="G43" s="224"/>
      <c r="H43" s="225"/>
      <c r="I43" s="68"/>
      <c r="J43" s="68"/>
      <c r="K43" s="68"/>
    </row>
    <row r="44" spans="1:11" x14ac:dyDescent="0.25">
      <c r="A44" s="21" t="s">
        <v>350</v>
      </c>
      <c r="B44" s="242" t="s">
        <v>40</v>
      </c>
      <c r="C44" s="243"/>
      <c r="D44" s="243"/>
      <c r="E44" s="243"/>
      <c r="F44" s="212"/>
      <c r="G44" s="212"/>
      <c r="H44" s="213"/>
      <c r="I44" s="68"/>
      <c r="J44" s="68"/>
      <c r="K44" s="68"/>
    </row>
    <row r="45" spans="1:11" x14ac:dyDescent="0.25">
      <c r="A45" s="21" t="s">
        <v>351</v>
      </c>
      <c r="B45" s="242" t="s">
        <v>41</v>
      </c>
      <c r="C45" s="243"/>
      <c r="D45" s="243"/>
      <c r="E45" s="243"/>
      <c r="F45" s="212"/>
      <c r="G45" s="212"/>
      <c r="H45" s="213"/>
      <c r="I45" s="68"/>
      <c r="J45" s="68"/>
      <c r="K45" s="68"/>
    </row>
    <row r="46" spans="1:11" x14ac:dyDescent="0.25">
      <c r="A46" s="21" t="s">
        <v>352</v>
      </c>
      <c r="B46" s="242" t="s">
        <v>42</v>
      </c>
      <c r="C46" s="243"/>
      <c r="D46" s="243"/>
      <c r="E46" s="243"/>
      <c r="F46" s="212"/>
      <c r="G46" s="212"/>
      <c r="H46" s="213"/>
      <c r="I46" s="68"/>
      <c r="J46" s="68"/>
      <c r="K46" s="68"/>
    </row>
    <row r="47" spans="1:11" ht="27.75" customHeight="1" x14ac:dyDescent="0.25">
      <c r="A47" s="21" t="s">
        <v>353</v>
      </c>
      <c r="B47" s="242" t="s">
        <v>43</v>
      </c>
      <c r="C47" s="243"/>
      <c r="D47" s="243"/>
      <c r="E47" s="243"/>
      <c r="F47" s="212"/>
      <c r="G47" s="212"/>
      <c r="H47" s="213"/>
      <c r="I47" s="68"/>
      <c r="J47" s="68"/>
      <c r="K47" s="68"/>
    </row>
    <row r="48" spans="1:11" ht="28.5" customHeight="1" x14ac:dyDescent="0.25">
      <c r="A48" s="21" t="s">
        <v>354</v>
      </c>
      <c r="B48" s="242" t="s">
        <v>44</v>
      </c>
      <c r="C48" s="243"/>
      <c r="D48" s="243"/>
      <c r="E48" s="243"/>
      <c r="F48" s="212"/>
      <c r="G48" s="212"/>
      <c r="H48" s="213"/>
      <c r="I48" s="68"/>
      <c r="J48" s="68"/>
      <c r="K48" s="68"/>
    </row>
    <row r="49" spans="1:11" ht="36.75" customHeight="1" x14ac:dyDescent="0.25">
      <c r="A49" s="21" t="s">
        <v>355</v>
      </c>
      <c r="B49" s="242" t="s">
        <v>45</v>
      </c>
      <c r="C49" s="243"/>
      <c r="D49" s="243"/>
      <c r="E49" s="243"/>
      <c r="F49" s="212"/>
      <c r="G49" s="212"/>
      <c r="H49" s="213"/>
      <c r="I49" s="68"/>
      <c r="J49" s="68"/>
      <c r="K49" s="68"/>
    </row>
    <row r="50" spans="1:11" ht="17.25" customHeight="1" x14ac:dyDescent="0.25">
      <c r="A50" s="21" t="s">
        <v>356</v>
      </c>
      <c r="B50" s="242" t="s">
        <v>46</v>
      </c>
      <c r="C50" s="243"/>
      <c r="D50" s="243"/>
      <c r="E50" s="243"/>
      <c r="F50" s="212"/>
      <c r="G50" s="212"/>
      <c r="H50" s="213"/>
      <c r="I50" s="68"/>
      <c r="J50" s="68"/>
      <c r="K50" s="68"/>
    </row>
    <row r="51" spans="1:11" x14ac:dyDescent="0.25">
      <c r="A51" s="21" t="s">
        <v>357</v>
      </c>
      <c r="B51" s="242" t="s">
        <v>47</v>
      </c>
      <c r="C51" s="243"/>
      <c r="D51" s="243"/>
      <c r="E51" s="243"/>
      <c r="F51" s="212"/>
      <c r="G51" s="212"/>
      <c r="H51" s="213"/>
      <c r="I51" s="68"/>
      <c r="J51" s="68"/>
      <c r="K51" s="68"/>
    </row>
    <row r="52" spans="1:11" ht="8.25" customHeight="1" x14ac:dyDescent="0.25">
      <c r="A52" s="21" t="s">
        <v>358</v>
      </c>
      <c r="B52" s="267" t="s">
        <v>48</v>
      </c>
      <c r="C52" s="268"/>
      <c r="D52" s="268"/>
      <c r="E52" s="268"/>
      <c r="F52" s="316"/>
      <c r="G52" s="316"/>
      <c r="H52" s="317"/>
      <c r="I52" s="68"/>
      <c r="J52" s="68"/>
      <c r="K52" s="68"/>
    </row>
    <row r="53" spans="1:11" ht="12" customHeight="1" x14ac:dyDescent="0.25">
      <c r="A53" s="48" t="s">
        <v>359</v>
      </c>
      <c r="B53" s="399" t="s">
        <v>238</v>
      </c>
      <c r="C53" s="400"/>
      <c r="D53" s="400"/>
      <c r="E53" s="401"/>
      <c r="F53" s="393">
        <v>19.899999999999999</v>
      </c>
      <c r="G53" s="373"/>
      <c r="H53" s="374"/>
      <c r="I53" s="68"/>
      <c r="J53" s="68"/>
      <c r="K53" s="68"/>
    </row>
    <row r="54" spans="1:11" ht="14.25" customHeight="1" x14ac:dyDescent="0.25">
      <c r="A54" s="311" t="s">
        <v>24</v>
      </c>
      <c r="B54" s="311"/>
      <c r="C54" s="311"/>
      <c r="D54" s="311"/>
      <c r="E54" s="311"/>
      <c r="F54" s="312">
        <f>F20+F28+F29+F30+F31+F32+F33+F34+F35+F36+F37+F38+F39+F40+F41+F42+F53</f>
        <v>982.30000000000007</v>
      </c>
      <c r="G54" s="312"/>
      <c r="H54" s="312"/>
      <c r="I54" s="1"/>
      <c r="J54" s="1"/>
      <c r="K54" s="68"/>
    </row>
    <row r="55" spans="1:11" x14ac:dyDescent="0.25">
      <c r="A55" s="332" t="s">
        <v>50</v>
      </c>
      <c r="B55" s="328"/>
      <c r="C55" s="68"/>
      <c r="D55" s="68"/>
      <c r="E55" s="396" t="s">
        <v>94</v>
      </c>
      <c r="F55" s="331"/>
      <c r="G55" s="331"/>
      <c r="H55" s="331"/>
      <c r="I55" s="1"/>
      <c r="J55" s="1"/>
      <c r="K55" s="68"/>
    </row>
    <row r="56" spans="1:11" x14ac:dyDescent="0.25">
      <c r="A56" s="332" t="s">
        <v>64</v>
      </c>
      <c r="B56" s="328"/>
      <c r="C56" s="68"/>
      <c r="D56" s="68"/>
      <c r="E56" s="266" t="s">
        <v>65</v>
      </c>
      <c r="F56" s="328"/>
      <c r="G56" s="328"/>
      <c r="H56" s="328"/>
      <c r="I56" s="68"/>
      <c r="J56" s="68"/>
      <c r="K56" s="68"/>
    </row>
    <row r="57" spans="1:11" x14ac:dyDescent="0.25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1:11" x14ac:dyDescent="0.25">
      <c r="A58" s="265"/>
      <c r="B58" s="329"/>
      <c r="C58" s="68"/>
      <c r="D58" s="68"/>
      <c r="E58" s="266"/>
      <c r="F58" s="328"/>
      <c r="G58" s="328"/>
      <c r="H58" s="328"/>
      <c r="I58" s="68"/>
      <c r="J58" s="68"/>
      <c r="K58" s="68"/>
    </row>
    <row r="59" spans="1:11" x14ac:dyDescent="0.25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1:11" x14ac:dyDescent="0.25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1:11" x14ac:dyDescent="0.25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1:11" x14ac:dyDescent="0.25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1:11" x14ac:dyDescent="0.25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1:11" x14ac:dyDescent="0.25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1:11" x14ac:dyDescent="0.25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1:11" x14ac:dyDescent="0.25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1:11" x14ac:dyDescent="0.25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1:11" x14ac:dyDescent="0.25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1:11" x14ac:dyDescent="0.25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1:11" x14ac:dyDescent="0.25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1:11" x14ac:dyDescent="0.25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1:11" x14ac:dyDescent="0.25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1:11" x14ac:dyDescent="0.25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1:11" x14ac:dyDescent="0.25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1:11" x14ac:dyDescent="0.25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1:11" x14ac:dyDescent="0.25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1:11" x14ac:dyDescent="0.25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1:11" x14ac:dyDescent="0.25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1:11" x14ac:dyDescent="0.25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1:11" x14ac:dyDescent="0.25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1:11" x14ac:dyDescent="0.25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1:11" x14ac:dyDescent="0.25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1:11" x14ac:dyDescent="0.25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1:11" x14ac:dyDescent="0.25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</row>
  </sheetData>
  <mergeCells count="62">
    <mergeCell ref="F41:H41"/>
    <mergeCell ref="F36:H36"/>
    <mergeCell ref="F37:H37"/>
    <mergeCell ref="F38:H38"/>
    <mergeCell ref="F39:H39"/>
    <mergeCell ref="F40:H40"/>
    <mergeCell ref="H1:I1"/>
    <mergeCell ref="F14:G14"/>
    <mergeCell ref="F15:G15"/>
    <mergeCell ref="F16:G16"/>
    <mergeCell ref="A4:J4"/>
    <mergeCell ref="A5:J5"/>
    <mergeCell ref="A6:J6"/>
    <mergeCell ref="A7:J7"/>
    <mergeCell ref="B19:E19"/>
    <mergeCell ref="B22:H22"/>
    <mergeCell ref="B21:H21"/>
    <mergeCell ref="F17:G17"/>
    <mergeCell ref="F19:H19"/>
    <mergeCell ref="B20:E20"/>
    <mergeCell ref="F20:H20"/>
    <mergeCell ref="B23:H23"/>
    <mergeCell ref="F28:H28"/>
    <mergeCell ref="B26:H26"/>
    <mergeCell ref="B25:H25"/>
    <mergeCell ref="B24:H24"/>
    <mergeCell ref="B28:E28"/>
    <mergeCell ref="B29:E29"/>
    <mergeCell ref="B34:E34"/>
    <mergeCell ref="B33:E33"/>
    <mergeCell ref="F32:H32"/>
    <mergeCell ref="F30:H30"/>
    <mergeCell ref="F29:H29"/>
    <mergeCell ref="B31:E31"/>
    <mergeCell ref="F31:H31"/>
    <mergeCell ref="F33:H33"/>
    <mergeCell ref="B30:E30"/>
    <mergeCell ref="B35:E35"/>
    <mergeCell ref="F34:H34"/>
    <mergeCell ref="F35:H35"/>
    <mergeCell ref="A58:B58"/>
    <mergeCell ref="E58:H58"/>
    <mergeCell ref="A55:B55"/>
    <mergeCell ref="E55:H55"/>
    <mergeCell ref="A56:B56"/>
    <mergeCell ref="E56:H56"/>
    <mergeCell ref="A54:E54"/>
    <mergeCell ref="B52:H52"/>
    <mergeCell ref="B50:H50"/>
    <mergeCell ref="F54:H54"/>
    <mergeCell ref="B53:E53"/>
    <mergeCell ref="B51:H51"/>
    <mergeCell ref="F53:H53"/>
    <mergeCell ref="B48:H48"/>
    <mergeCell ref="B49:H49"/>
    <mergeCell ref="F42:H42"/>
    <mergeCell ref="B47:H47"/>
    <mergeCell ref="B44:H44"/>
    <mergeCell ref="B42:E42"/>
    <mergeCell ref="B46:H46"/>
    <mergeCell ref="B45:H45"/>
    <mergeCell ref="B43:H43"/>
  </mergeCells>
  <phoneticPr fontId="0" type="noConversion"/>
  <pageMargins left="0.7" right="0.7" top="0.75" bottom="0.75" header="0.3" footer="0.3"/>
  <pageSetup paperSize="9" orientation="landscape" horizontalDpi="180" verticalDpi="18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44" workbookViewId="0">
      <selection activeCell="A51" sqref="A51"/>
    </sheetView>
  </sheetViews>
  <sheetFormatPr defaultRowHeight="15" x14ac:dyDescent="0.25"/>
  <cols>
    <col min="1" max="1" width="2.85546875" customWidth="1"/>
    <col min="2" max="2" width="22.42578125" customWidth="1"/>
    <col min="3" max="3" width="13.28515625" customWidth="1"/>
    <col min="4" max="4" width="13.140625" customWidth="1"/>
    <col min="5" max="5" width="13" customWidth="1"/>
    <col min="6" max="6" width="6.140625" customWidth="1"/>
    <col min="7" max="7" width="6.42578125" customWidth="1"/>
    <col min="8" max="8" width="20.140625" customWidth="1"/>
    <col min="9" max="9" width="10.28515625" customWidth="1"/>
    <col min="10" max="10" width="13.85546875" customWidth="1"/>
  </cols>
  <sheetData>
    <row r="1" spans="1:11" x14ac:dyDescent="0.25">
      <c r="A1" s="68"/>
      <c r="B1" s="68"/>
      <c r="C1" s="68"/>
      <c r="D1" s="68"/>
      <c r="E1" s="68"/>
      <c r="F1" s="68"/>
      <c r="G1" s="2"/>
      <c r="H1" s="226" t="s">
        <v>0</v>
      </c>
      <c r="I1" s="227"/>
      <c r="J1" s="68"/>
      <c r="K1" s="68"/>
    </row>
    <row r="2" spans="1:11" x14ac:dyDescent="0.25">
      <c r="A2" s="68"/>
      <c r="B2" s="68"/>
      <c r="C2" s="68"/>
      <c r="D2" s="68"/>
      <c r="E2" s="68"/>
      <c r="F2" s="2"/>
      <c r="G2" s="2"/>
      <c r="H2" s="3" t="s">
        <v>123</v>
      </c>
      <c r="I2" s="68"/>
      <c r="J2" s="68"/>
      <c r="K2" s="68"/>
    </row>
    <row r="3" spans="1:11" x14ac:dyDescent="0.25">
      <c r="A3" s="68"/>
      <c r="B3" s="68"/>
      <c r="C3" s="68"/>
      <c r="D3" s="68"/>
      <c r="E3" s="68"/>
      <c r="F3" s="68"/>
      <c r="G3" s="68"/>
      <c r="H3" s="4" t="s">
        <v>257</v>
      </c>
      <c r="I3" s="68"/>
      <c r="J3" s="68"/>
      <c r="K3" s="68"/>
    </row>
    <row r="4" spans="1:11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1" x14ac:dyDescent="0.25">
      <c r="A5" s="68"/>
      <c r="B5" s="228" t="s">
        <v>114</v>
      </c>
      <c r="C5" s="229"/>
      <c r="D5" s="229"/>
      <c r="E5" s="229"/>
      <c r="F5" s="229"/>
      <c r="G5" s="229"/>
      <c r="H5" s="229"/>
      <c r="I5" s="229"/>
      <c r="J5" s="229"/>
      <c r="K5" s="229"/>
    </row>
    <row r="6" spans="1:11" x14ac:dyDescent="0.25">
      <c r="A6" s="230" t="s">
        <v>108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</row>
    <row r="7" spans="1:11" x14ac:dyDescent="0.25">
      <c r="A7" s="228" t="s">
        <v>281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</row>
    <row r="8" spans="1:11" x14ac:dyDescent="0.25">
      <c r="A8" s="230" t="s">
        <v>144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</row>
    <row r="9" spans="1:11" x14ac:dyDescent="0.25">
      <c r="A9" s="68"/>
      <c r="B9" s="1" t="s">
        <v>369</v>
      </c>
      <c r="C9" s="68"/>
      <c r="D9" s="68"/>
      <c r="E9" s="68"/>
      <c r="F9" s="68"/>
      <c r="G9" s="68"/>
      <c r="H9" s="68"/>
      <c r="I9" s="68"/>
      <c r="J9" s="68"/>
      <c r="K9" s="68"/>
    </row>
    <row r="10" spans="1:11" x14ac:dyDescent="0.25">
      <c r="A10" s="5" t="s">
        <v>1</v>
      </c>
      <c r="B10" s="68"/>
      <c r="C10" s="68"/>
      <c r="D10" s="68"/>
      <c r="E10" s="68"/>
      <c r="F10" s="68"/>
      <c r="G10" s="5" t="s">
        <v>26</v>
      </c>
      <c r="H10" s="68"/>
      <c r="I10" s="68"/>
      <c r="J10" s="68"/>
      <c r="K10" s="68"/>
    </row>
    <row r="11" spans="1:11" ht="60" x14ac:dyDescent="0.25">
      <c r="A11" s="69" t="s">
        <v>2</v>
      </c>
      <c r="B11" s="6" t="s">
        <v>3</v>
      </c>
      <c r="C11" s="7" t="s">
        <v>8</v>
      </c>
      <c r="D11" s="7" t="s">
        <v>9</v>
      </c>
      <c r="E11" s="7" t="s">
        <v>10</v>
      </c>
      <c r="F11" s="68"/>
      <c r="G11" s="69" t="s">
        <v>2</v>
      </c>
      <c r="H11" s="6" t="s">
        <v>3</v>
      </c>
      <c r="I11" s="7" t="s">
        <v>7</v>
      </c>
      <c r="J11" s="7" t="s">
        <v>6</v>
      </c>
      <c r="K11" s="68"/>
    </row>
    <row r="12" spans="1:11" ht="24" x14ac:dyDescent="0.25">
      <c r="A12" s="69"/>
      <c r="B12" s="7" t="s">
        <v>296</v>
      </c>
      <c r="C12" s="71"/>
      <c r="D12" s="72"/>
      <c r="E12" s="72">
        <v>110.4</v>
      </c>
      <c r="F12" s="68"/>
      <c r="G12" s="73"/>
      <c r="H12" s="7" t="s">
        <v>308</v>
      </c>
      <c r="I12" s="73"/>
      <c r="J12" s="73">
        <v>60.5</v>
      </c>
      <c r="K12" s="68"/>
    </row>
    <row r="13" spans="1:11" x14ac:dyDescent="0.25">
      <c r="A13" s="69">
        <v>1</v>
      </c>
      <c r="B13" s="73" t="s">
        <v>4</v>
      </c>
      <c r="C13" s="72">
        <v>1054.5999999999999</v>
      </c>
      <c r="D13" s="72">
        <v>1044.0999999999999</v>
      </c>
      <c r="E13" s="72">
        <f>C13-D13</f>
        <v>10.5</v>
      </c>
      <c r="F13" s="68"/>
      <c r="G13" s="69">
        <v>1</v>
      </c>
      <c r="H13" s="73" t="s">
        <v>4</v>
      </c>
      <c r="I13" s="74">
        <f>D14</f>
        <v>1044.0999999999999</v>
      </c>
      <c r="J13" s="75">
        <f>F52</f>
        <v>1024.2</v>
      </c>
      <c r="K13" s="68"/>
    </row>
    <row r="14" spans="1:11" ht="24" x14ac:dyDescent="0.25">
      <c r="A14" s="13"/>
      <c r="B14" s="14" t="s">
        <v>5</v>
      </c>
      <c r="C14" s="15">
        <f>C13</f>
        <v>1054.5999999999999</v>
      </c>
      <c r="D14" s="15">
        <f>SUM(D12:D13)</f>
        <v>1044.0999999999999</v>
      </c>
      <c r="E14" s="15">
        <f>E12+E13</f>
        <v>120.9</v>
      </c>
      <c r="F14" s="68"/>
      <c r="G14" s="69"/>
      <c r="H14" s="14" t="s">
        <v>11</v>
      </c>
      <c r="I14" s="142">
        <f>I13</f>
        <v>1044.0999999999999</v>
      </c>
      <c r="J14" s="17">
        <f>J12+J13</f>
        <v>1084.7</v>
      </c>
      <c r="K14" s="68"/>
    </row>
    <row r="15" spans="1:11" x14ac:dyDescent="0.25">
      <c r="A15" s="5" t="s">
        <v>145</v>
      </c>
      <c r="B15" s="68"/>
      <c r="C15" s="68"/>
      <c r="D15" s="68"/>
      <c r="E15" s="68"/>
      <c r="F15" s="68"/>
      <c r="G15" s="68"/>
      <c r="H15" s="65"/>
      <c r="I15" s="66"/>
      <c r="J15" s="131"/>
      <c r="K15" s="68"/>
    </row>
    <row r="16" spans="1:11" ht="33.75" x14ac:dyDescent="0.25">
      <c r="A16" s="88" t="s">
        <v>2</v>
      </c>
      <c r="B16" s="41" t="s">
        <v>13</v>
      </c>
      <c r="C16" s="41" t="s">
        <v>14</v>
      </c>
      <c r="D16" s="41" t="s">
        <v>15</v>
      </c>
      <c r="E16" s="41" t="s">
        <v>10</v>
      </c>
      <c r="F16" s="409" t="s">
        <v>16</v>
      </c>
      <c r="G16" s="410"/>
      <c r="H16" s="65"/>
      <c r="I16" s="66"/>
      <c r="J16" s="131"/>
      <c r="K16" s="68"/>
    </row>
    <row r="17" spans="1:11" x14ac:dyDescent="0.25">
      <c r="A17" s="69">
        <v>1</v>
      </c>
      <c r="B17" s="7" t="s">
        <v>389</v>
      </c>
      <c r="C17" s="73">
        <v>626.79999999999995</v>
      </c>
      <c r="D17" s="73">
        <v>501.4</v>
      </c>
      <c r="E17" s="73">
        <f>C17-D17</f>
        <v>125.39999999999998</v>
      </c>
      <c r="F17" s="308"/>
      <c r="G17" s="309"/>
      <c r="H17" s="65"/>
      <c r="I17" s="66"/>
      <c r="J17" s="131"/>
      <c r="K17" s="68"/>
    </row>
    <row r="18" spans="1:11" x14ac:dyDescent="0.25">
      <c r="A18" s="69">
        <v>2</v>
      </c>
      <c r="B18" s="7" t="s">
        <v>304</v>
      </c>
      <c r="C18" s="73"/>
      <c r="D18" s="73"/>
      <c r="E18" s="73">
        <f>C18-D18</f>
        <v>0</v>
      </c>
      <c r="F18" s="308"/>
      <c r="G18" s="309"/>
      <c r="H18" s="65"/>
      <c r="I18" s="66"/>
      <c r="J18" s="131"/>
      <c r="K18" s="68"/>
    </row>
    <row r="19" spans="1:11" x14ac:dyDescent="0.25">
      <c r="A19" s="5" t="s">
        <v>282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1:11" ht="15.75" thickBot="1" x14ac:dyDescent="0.3">
      <c r="A20" s="76" t="s">
        <v>2</v>
      </c>
      <c r="B20" s="231" t="s">
        <v>25</v>
      </c>
      <c r="C20" s="232"/>
      <c r="D20" s="232"/>
      <c r="E20" s="233"/>
      <c r="F20" s="231" t="s">
        <v>21</v>
      </c>
      <c r="G20" s="232"/>
      <c r="H20" s="233"/>
      <c r="I20" s="68"/>
      <c r="J20" s="68"/>
      <c r="K20" s="68"/>
    </row>
    <row r="21" spans="1:11" x14ac:dyDescent="0.25">
      <c r="A21" s="19">
        <v>1</v>
      </c>
      <c r="B21" s="207" t="s">
        <v>49</v>
      </c>
      <c r="C21" s="208"/>
      <c r="D21" s="208"/>
      <c r="E21" s="209"/>
      <c r="F21" s="220">
        <v>346.9</v>
      </c>
      <c r="G21" s="221"/>
      <c r="H21" s="222"/>
      <c r="I21" s="68"/>
      <c r="J21" s="68"/>
      <c r="K21" s="68"/>
    </row>
    <row r="22" spans="1:11" x14ac:dyDescent="0.25">
      <c r="A22" s="20"/>
      <c r="B22" s="223" t="s">
        <v>27</v>
      </c>
      <c r="C22" s="224"/>
      <c r="D22" s="224"/>
      <c r="E22" s="224"/>
      <c r="F22" s="224"/>
      <c r="G22" s="224"/>
      <c r="H22" s="225"/>
      <c r="I22" s="68"/>
      <c r="J22" s="68"/>
      <c r="K22" s="68"/>
    </row>
    <row r="23" spans="1:11" x14ac:dyDescent="0.25">
      <c r="A23" s="77" t="s">
        <v>28</v>
      </c>
      <c r="B23" s="211" t="s">
        <v>29</v>
      </c>
      <c r="C23" s="212"/>
      <c r="D23" s="212"/>
      <c r="E23" s="212"/>
      <c r="F23" s="212"/>
      <c r="G23" s="212"/>
      <c r="H23" s="213"/>
      <c r="I23" s="68"/>
      <c r="J23" s="68"/>
      <c r="K23" s="68"/>
    </row>
    <row r="24" spans="1:11" x14ac:dyDescent="0.25">
      <c r="A24" s="77" t="s">
        <v>30</v>
      </c>
      <c r="B24" s="211" t="s">
        <v>180</v>
      </c>
      <c r="C24" s="212"/>
      <c r="D24" s="212"/>
      <c r="E24" s="212"/>
      <c r="F24" s="212"/>
      <c r="G24" s="212"/>
      <c r="H24" s="213"/>
      <c r="I24" s="68"/>
      <c r="J24" s="68"/>
      <c r="K24" s="68"/>
    </row>
    <row r="25" spans="1:11" x14ac:dyDescent="0.25">
      <c r="A25" s="77" t="s">
        <v>31</v>
      </c>
      <c r="B25" s="211" t="s">
        <v>33</v>
      </c>
      <c r="C25" s="212"/>
      <c r="D25" s="212"/>
      <c r="E25" s="212"/>
      <c r="F25" s="212"/>
      <c r="G25" s="212"/>
      <c r="H25" s="213"/>
      <c r="I25" s="68"/>
      <c r="J25" s="68"/>
      <c r="K25" s="68"/>
    </row>
    <row r="26" spans="1:11" x14ac:dyDescent="0.25">
      <c r="A26" s="77" t="s">
        <v>32</v>
      </c>
      <c r="B26" s="211" t="s">
        <v>63</v>
      </c>
      <c r="C26" s="212"/>
      <c r="D26" s="212"/>
      <c r="E26" s="212"/>
      <c r="F26" s="212"/>
      <c r="G26" s="212"/>
      <c r="H26" s="213"/>
      <c r="I26" s="68"/>
      <c r="J26" s="68"/>
      <c r="K26" s="68"/>
    </row>
    <row r="27" spans="1:11" ht="15.75" thickBot="1" x14ac:dyDescent="0.3">
      <c r="A27" s="78" t="s">
        <v>34</v>
      </c>
      <c r="B27" s="258" t="s">
        <v>182</v>
      </c>
      <c r="C27" s="259"/>
      <c r="D27" s="259"/>
      <c r="E27" s="259"/>
      <c r="F27" s="259"/>
      <c r="G27" s="259"/>
      <c r="H27" s="260"/>
      <c r="I27" s="68"/>
      <c r="J27" s="68"/>
      <c r="K27" s="68"/>
    </row>
    <row r="28" spans="1:11" ht="15.75" thickBot="1" x14ac:dyDescent="0.3">
      <c r="A28" s="135" t="s">
        <v>35</v>
      </c>
      <c r="B28" s="140" t="s">
        <v>181</v>
      </c>
      <c r="C28" s="136"/>
      <c r="D28" s="136"/>
      <c r="E28" s="136"/>
      <c r="F28" s="136"/>
      <c r="G28" s="136"/>
      <c r="H28" s="137"/>
      <c r="I28" s="68"/>
      <c r="J28" s="68"/>
      <c r="K28" s="68"/>
    </row>
    <row r="29" spans="1:11" ht="15.75" thickBot="1" x14ac:dyDescent="0.3">
      <c r="A29" s="23" t="s">
        <v>38</v>
      </c>
      <c r="B29" s="368" t="s">
        <v>81</v>
      </c>
      <c r="C29" s="413"/>
      <c r="D29" s="413"/>
      <c r="E29" s="414"/>
      <c r="F29" s="217">
        <v>6.3</v>
      </c>
      <c r="G29" s="218"/>
      <c r="H29" s="219"/>
      <c r="I29" s="68"/>
      <c r="J29" s="68"/>
      <c r="K29" s="68"/>
    </row>
    <row r="30" spans="1:11" ht="15.75" thickBot="1" x14ac:dyDescent="0.3">
      <c r="A30" s="19">
        <v>3</v>
      </c>
      <c r="B30" s="207" t="s">
        <v>152</v>
      </c>
      <c r="C30" s="208"/>
      <c r="D30" s="208"/>
      <c r="E30" s="209"/>
      <c r="F30" s="261">
        <v>39.4</v>
      </c>
      <c r="G30" s="261"/>
      <c r="H30" s="262"/>
      <c r="I30" s="68"/>
      <c r="J30" s="68"/>
      <c r="K30" s="68"/>
    </row>
    <row r="31" spans="1:11" ht="15.75" thickBot="1" x14ac:dyDescent="0.3">
      <c r="A31" s="30">
        <v>4</v>
      </c>
      <c r="B31" s="31" t="s">
        <v>347</v>
      </c>
      <c r="C31" s="120"/>
      <c r="D31" s="120"/>
      <c r="E31" s="121"/>
      <c r="F31" s="245">
        <v>8.1999999999999993</v>
      </c>
      <c r="G31" s="246"/>
      <c r="H31" s="247"/>
      <c r="I31" s="68"/>
      <c r="J31" s="68"/>
      <c r="K31" s="68"/>
    </row>
    <row r="32" spans="1:11" ht="15.75" thickBot="1" x14ac:dyDescent="0.3">
      <c r="A32" s="24">
        <v>5</v>
      </c>
      <c r="B32" s="237" t="s">
        <v>22</v>
      </c>
      <c r="C32" s="238"/>
      <c r="D32" s="238"/>
      <c r="E32" s="239"/>
      <c r="F32" s="240">
        <v>139.4</v>
      </c>
      <c r="G32" s="240"/>
      <c r="H32" s="241"/>
      <c r="I32" s="68"/>
      <c r="J32" s="68"/>
      <c r="K32" s="68"/>
    </row>
    <row r="33" spans="1:11" ht="15.75" thickBot="1" x14ac:dyDescent="0.3">
      <c r="A33" s="24">
        <v>6</v>
      </c>
      <c r="B33" s="237" t="s">
        <v>23</v>
      </c>
      <c r="C33" s="238"/>
      <c r="D33" s="238"/>
      <c r="E33" s="239"/>
      <c r="F33" s="240">
        <v>81.599999999999994</v>
      </c>
      <c r="G33" s="240"/>
      <c r="H33" s="241"/>
      <c r="I33" s="68"/>
      <c r="J33" s="1"/>
      <c r="K33" s="68"/>
    </row>
    <row r="34" spans="1:11" ht="15.75" thickBot="1" x14ac:dyDescent="0.3">
      <c r="A34" s="24">
        <v>7</v>
      </c>
      <c r="B34" s="237" t="s">
        <v>39</v>
      </c>
      <c r="C34" s="238"/>
      <c r="D34" s="238"/>
      <c r="E34" s="239"/>
      <c r="F34" s="240">
        <v>33.200000000000003</v>
      </c>
      <c r="G34" s="240"/>
      <c r="H34" s="241"/>
      <c r="I34" s="68"/>
      <c r="J34" s="68"/>
      <c r="K34" s="68"/>
    </row>
    <row r="35" spans="1:11" ht="15.75" thickBot="1" x14ac:dyDescent="0.3">
      <c r="A35" s="24">
        <v>8</v>
      </c>
      <c r="B35" s="214" t="s">
        <v>243</v>
      </c>
      <c r="C35" s="215"/>
      <c r="D35" s="215"/>
      <c r="E35" s="216"/>
      <c r="F35" s="240">
        <v>10.199999999999999</v>
      </c>
      <c r="G35" s="240"/>
      <c r="H35" s="241"/>
      <c r="I35" s="68"/>
      <c r="J35" s="68"/>
      <c r="K35" s="68"/>
    </row>
    <row r="36" spans="1:11" ht="15.75" thickBot="1" x14ac:dyDescent="0.3">
      <c r="A36" s="24">
        <v>9</v>
      </c>
      <c r="B36" s="237" t="s">
        <v>195</v>
      </c>
      <c r="C36" s="286"/>
      <c r="D36" s="286"/>
      <c r="E36" s="287"/>
      <c r="F36" s="240">
        <v>38.6</v>
      </c>
      <c r="G36" s="240"/>
      <c r="H36" s="241"/>
      <c r="I36" s="68"/>
      <c r="J36" s="68"/>
      <c r="K36" s="68"/>
    </row>
    <row r="37" spans="1:11" ht="15.75" thickBot="1" x14ac:dyDescent="0.3">
      <c r="A37" s="30">
        <v>10</v>
      </c>
      <c r="B37" s="31" t="s">
        <v>309</v>
      </c>
      <c r="C37" s="176"/>
      <c r="D37" s="176"/>
      <c r="E37" s="177"/>
      <c r="F37" s="245">
        <v>7.4</v>
      </c>
      <c r="G37" s="246"/>
      <c r="H37" s="247"/>
      <c r="I37" s="68"/>
      <c r="J37" s="68"/>
      <c r="K37" s="68"/>
    </row>
    <row r="38" spans="1:11" ht="15.75" thickBot="1" x14ac:dyDescent="0.3">
      <c r="A38" s="30">
        <v>11</v>
      </c>
      <c r="B38" s="31" t="s">
        <v>360</v>
      </c>
      <c r="C38" s="176"/>
      <c r="D38" s="176"/>
      <c r="E38" s="177"/>
      <c r="F38" s="245">
        <v>3.8</v>
      </c>
      <c r="G38" s="246"/>
      <c r="H38" s="247"/>
      <c r="I38" s="68"/>
      <c r="J38" s="68"/>
      <c r="K38" s="68"/>
    </row>
    <row r="39" spans="1:11" ht="15.75" thickBot="1" x14ac:dyDescent="0.3">
      <c r="A39" s="30">
        <v>12</v>
      </c>
      <c r="B39" s="31" t="s">
        <v>361</v>
      </c>
      <c r="C39" s="176"/>
      <c r="D39" s="176"/>
      <c r="E39" s="177"/>
      <c r="F39" s="245">
        <v>16.100000000000001</v>
      </c>
      <c r="G39" s="246"/>
      <c r="H39" s="247"/>
      <c r="I39" s="68"/>
      <c r="J39" s="68"/>
      <c r="K39" s="68"/>
    </row>
    <row r="40" spans="1:11" x14ac:dyDescent="0.25">
      <c r="A40" s="79">
        <v>13</v>
      </c>
      <c r="B40" s="250" t="s">
        <v>99</v>
      </c>
      <c r="C40" s="251"/>
      <c r="D40" s="251"/>
      <c r="E40" s="252"/>
      <c r="F40" s="248">
        <v>281.10000000000002</v>
      </c>
      <c r="G40" s="248"/>
      <c r="H40" s="249"/>
      <c r="I40" s="68"/>
      <c r="J40" s="68"/>
      <c r="K40" s="68"/>
    </row>
    <row r="41" spans="1:11" x14ac:dyDescent="0.25">
      <c r="A41" s="80"/>
      <c r="B41" s="223" t="s">
        <v>27</v>
      </c>
      <c r="C41" s="224"/>
      <c r="D41" s="224"/>
      <c r="E41" s="224"/>
      <c r="F41" s="224"/>
      <c r="G41" s="224"/>
      <c r="H41" s="225"/>
      <c r="I41" s="68"/>
      <c r="J41" s="68"/>
      <c r="K41" s="68"/>
    </row>
    <row r="42" spans="1:11" x14ac:dyDescent="0.25">
      <c r="A42" s="21" t="s">
        <v>210</v>
      </c>
      <c r="B42" s="242" t="s">
        <v>40</v>
      </c>
      <c r="C42" s="243"/>
      <c r="D42" s="243"/>
      <c r="E42" s="243"/>
      <c r="F42" s="212"/>
      <c r="G42" s="212"/>
      <c r="H42" s="213"/>
      <c r="I42" s="68"/>
      <c r="J42" s="68"/>
      <c r="K42" s="68"/>
    </row>
    <row r="43" spans="1:11" x14ac:dyDescent="0.25">
      <c r="A43" s="21" t="s">
        <v>211</v>
      </c>
      <c r="B43" s="242" t="s">
        <v>41</v>
      </c>
      <c r="C43" s="243"/>
      <c r="D43" s="243"/>
      <c r="E43" s="243"/>
      <c r="F43" s="212"/>
      <c r="G43" s="212"/>
      <c r="H43" s="213"/>
      <c r="I43" s="68"/>
      <c r="J43" s="68"/>
      <c r="K43" s="68"/>
    </row>
    <row r="44" spans="1:11" x14ac:dyDescent="0.25">
      <c r="A44" s="21" t="s">
        <v>212</v>
      </c>
      <c r="B44" s="242" t="s">
        <v>42</v>
      </c>
      <c r="C44" s="243"/>
      <c r="D44" s="243"/>
      <c r="E44" s="243"/>
      <c r="F44" s="212"/>
      <c r="G44" s="212"/>
      <c r="H44" s="213"/>
      <c r="I44" s="68"/>
      <c r="J44" s="68"/>
      <c r="K44" s="68"/>
    </row>
    <row r="45" spans="1:11" ht="27" customHeight="1" x14ac:dyDescent="0.25">
      <c r="A45" s="21" t="s">
        <v>213</v>
      </c>
      <c r="B45" s="242" t="s">
        <v>43</v>
      </c>
      <c r="C45" s="243"/>
      <c r="D45" s="243"/>
      <c r="E45" s="243"/>
      <c r="F45" s="212"/>
      <c r="G45" s="212"/>
      <c r="H45" s="213"/>
      <c r="I45" s="68"/>
      <c r="J45" s="68"/>
      <c r="K45" s="68"/>
    </row>
    <row r="46" spans="1:11" ht="20.25" customHeight="1" x14ac:dyDescent="0.25">
      <c r="A46" s="21" t="s">
        <v>214</v>
      </c>
      <c r="B46" s="242" t="s">
        <v>44</v>
      </c>
      <c r="C46" s="243"/>
      <c r="D46" s="243"/>
      <c r="E46" s="243"/>
      <c r="F46" s="212"/>
      <c r="G46" s="212"/>
      <c r="H46" s="213"/>
      <c r="I46" s="68"/>
      <c r="J46" s="68"/>
      <c r="K46" s="68"/>
    </row>
    <row r="47" spans="1:11" ht="33.75" customHeight="1" x14ac:dyDescent="0.25">
      <c r="A47" s="21" t="s">
        <v>215</v>
      </c>
      <c r="B47" s="242" t="s">
        <v>97</v>
      </c>
      <c r="C47" s="243"/>
      <c r="D47" s="243"/>
      <c r="E47" s="243"/>
      <c r="F47" s="212"/>
      <c r="G47" s="212"/>
      <c r="H47" s="213"/>
      <c r="I47" s="68"/>
      <c r="J47" s="68"/>
      <c r="K47" s="68"/>
    </row>
    <row r="48" spans="1:11" ht="22.5" customHeight="1" x14ac:dyDescent="0.25">
      <c r="A48" s="21" t="s">
        <v>216</v>
      </c>
      <c r="B48" s="242" t="s">
        <v>46</v>
      </c>
      <c r="C48" s="243"/>
      <c r="D48" s="243"/>
      <c r="E48" s="243"/>
      <c r="F48" s="212"/>
      <c r="G48" s="212"/>
      <c r="H48" s="213"/>
      <c r="I48" s="68"/>
      <c r="J48" s="68"/>
      <c r="K48" s="68"/>
    </row>
    <row r="49" spans="1:11" ht="26.25" customHeight="1" x14ac:dyDescent="0.25">
      <c r="A49" s="21" t="s">
        <v>217</v>
      </c>
      <c r="B49" s="242" t="s">
        <v>47</v>
      </c>
      <c r="C49" s="243"/>
      <c r="D49" s="243"/>
      <c r="E49" s="243"/>
      <c r="F49" s="212"/>
      <c r="G49" s="212"/>
      <c r="H49" s="213"/>
      <c r="I49" s="68"/>
      <c r="J49" s="68"/>
      <c r="K49" s="68"/>
    </row>
    <row r="50" spans="1:11" x14ac:dyDescent="0.25">
      <c r="A50" s="27" t="s">
        <v>218</v>
      </c>
      <c r="B50" s="267" t="s">
        <v>98</v>
      </c>
      <c r="C50" s="268"/>
      <c r="D50" s="268"/>
      <c r="E50" s="268"/>
      <c r="F50" s="316"/>
      <c r="G50" s="316"/>
      <c r="H50" s="317"/>
      <c r="I50" s="68"/>
      <c r="J50" s="68"/>
      <c r="K50" s="68"/>
    </row>
    <row r="51" spans="1:11" x14ac:dyDescent="0.25">
      <c r="A51" s="54" t="s">
        <v>219</v>
      </c>
      <c r="B51" s="399" t="s">
        <v>238</v>
      </c>
      <c r="C51" s="400"/>
      <c r="D51" s="400"/>
      <c r="E51" s="401"/>
      <c r="F51" s="384">
        <v>12</v>
      </c>
      <c r="G51" s="272"/>
      <c r="H51" s="273"/>
      <c r="I51" s="68"/>
      <c r="J51" s="68"/>
      <c r="K51" s="68"/>
    </row>
    <row r="52" spans="1:11" ht="15.75" customHeight="1" x14ac:dyDescent="0.25">
      <c r="A52" s="344" t="s">
        <v>24</v>
      </c>
      <c r="B52" s="344"/>
      <c r="C52" s="344"/>
      <c r="D52" s="344"/>
      <c r="E52" s="344"/>
      <c r="F52" s="277">
        <f>F21+F29+F30+F31+F32+F33+F34+F35+F36+F37+F38+F39+F40+F51</f>
        <v>1024.2</v>
      </c>
      <c r="G52" s="277"/>
      <c r="H52" s="277"/>
      <c r="I52" s="68"/>
      <c r="J52" s="68"/>
      <c r="K52" s="68"/>
    </row>
    <row r="53" spans="1:11" x14ac:dyDescent="0.25">
      <c r="A53" s="265" t="s">
        <v>50</v>
      </c>
      <c r="B53" s="329"/>
      <c r="C53" s="68"/>
      <c r="D53" s="68"/>
      <c r="E53" s="266" t="s">
        <v>94</v>
      </c>
      <c r="F53" s="328"/>
      <c r="G53" s="328"/>
      <c r="H53" s="328"/>
      <c r="I53" s="68"/>
      <c r="J53" s="68"/>
      <c r="K53" s="68"/>
    </row>
    <row r="54" spans="1:11" x14ac:dyDescent="0.25">
      <c r="A54" s="265" t="s">
        <v>76</v>
      </c>
      <c r="B54" s="329"/>
      <c r="C54" s="68"/>
      <c r="D54" s="68"/>
      <c r="E54" s="266" t="s">
        <v>65</v>
      </c>
      <c r="F54" s="328"/>
      <c r="G54" s="328"/>
      <c r="H54" s="328"/>
      <c r="I54" s="68"/>
      <c r="J54" s="68"/>
      <c r="K54" s="68"/>
    </row>
    <row r="55" spans="1:11" x14ac:dyDescent="0.25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</row>
  </sheetData>
  <mergeCells count="56">
    <mergeCell ref="F38:H38"/>
    <mergeCell ref="F39:H39"/>
    <mergeCell ref="B24:H24"/>
    <mergeCell ref="F21:H21"/>
    <mergeCell ref="B22:H22"/>
    <mergeCell ref="B23:H23"/>
    <mergeCell ref="B30:E30"/>
    <mergeCell ref="F30:H30"/>
    <mergeCell ref="B25:H25"/>
    <mergeCell ref="B26:H26"/>
    <mergeCell ref="B27:H27"/>
    <mergeCell ref="F29:H29"/>
    <mergeCell ref="B29:E29"/>
    <mergeCell ref="A7:K7"/>
    <mergeCell ref="F17:G17"/>
    <mergeCell ref="B21:E21"/>
    <mergeCell ref="H1:I1"/>
    <mergeCell ref="B20:E20"/>
    <mergeCell ref="F20:H20"/>
    <mergeCell ref="B5:K5"/>
    <mergeCell ref="A6:K6"/>
    <mergeCell ref="A8:K8"/>
    <mergeCell ref="F16:G16"/>
    <mergeCell ref="F18:G18"/>
    <mergeCell ref="B42:H42"/>
    <mergeCell ref="F35:H35"/>
    <mergeCell ref="F31:H31"/>
    <mergeCell ref="B33:E33"/>
    <mergeCell ref="B32:E32"/>
    <mergeCell ref="F34:H34"/>
    <mergeCell ref="B35:E35"/>
    <mergeCell ref="F32:H32"/>
    <mergeCell ref="B34:E34"/>
    <mergeCell ref="F33:H33"/>
    <mergeCell ref="F36:H36"/>
    <mergeCell ref="B40:E40"/>
    <mergeCell ref="F40:H40"/>
    <mergeCell ref="B36:E36"/>
    <mergeCell ref="B41:H41"/>
    <mergeCell ref="F37:H37"/>
    <mergeCell ref="B43:H43"/>
    <mergeCell ref="B48:H48"/>
    <mergeCell ref="F51:H51"/>
    <mergeCell ref="B50:H50"/>
    <mergeCell ref="B47:H47"/>
    <mergeCell ref="B44:H44"/>
    <mergeCell ref="B49:H49"/>
    <mergeCell ref="B45:H45"/>
    <mergeCell ref="B46:H46"/>
    <mergeCell ref="B51:E51"/>
    <mergeCell ref="A52:E52"/>
    <mergeCell ref="F52:H52"/>
    <mergeCell ref="A54:B54"/>
    <mergeCell ref="E54:H54"/>
    <mergeCell ref="A53:B53"/>
    <mergeCell ref="E53:H53"/>
  </mergeCells>
  <phoneticPr fontId="0" type="noConversion"/>
  <pageMargins left="0.7" right="0.7" top="0.75" bottom="0.75" header="0.3" footer="0.3"/>
  <pageSetup paperSize="9" orientation="landscape" horizontalDpi="180" verticalDpi="18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10" workbookViewId="0">
      <selection activeCell="F36" sqref="F36"/>
    </sheetView>
  </sheetViews>
  <sheetFormatPr defaultRowHeight="15" x14ac:dyDescent="0.25"/>
  <cols>
    <col min="1" max="1" width="3" customWidth="1"/>
    <col min="2" max="2" width="29.140625" customWidth="1"/>
    <col min="3" max="3" width="12" customWidth="1"/>
    <col min="4" max="4" width="14.28515625" customWidth="1"/>
    <col min="5" max="5" width="12.7109375" customWidth="1"/>
    <col min="6" max="6" width="2.42578125" customWidth="1"/>
    <col min="7" max="7" width="6.7109375" customWidth="1"/>
    <col min="8" max="8" width="21.42578125" customWidth="1"/>
    <col min="9" max="9" width="9.7109375" customWidth="1"/>
    <col min="10" max="10" width="15.42578125" customWidth="1"/>
  </cols>
  <sheetData>
    <row r="1" spans="1:11" x14ac:dyDescent="0.25">
      <c r="A1" s="68"/>
      <c r="B1" s="68"/>
      <c r="C1" s="68"/>
      <c r="D1" s="68"/>
      <c r="E1" s="68"/>
      <c r="F1" s="68"/>
      <c r="G1" s="2"/>
      <c r="H1" s="226" t="s">
        <v>0</v>
      </c>
      <c r="I1" s="227"/>
      <c r="J1" s="68"/>
      <c r="K1" s="68"/>
    </row>
    <row r="2" spans="1:11" x14ac:dyDescent="0.25">
      <c r="A2" s="68"/>
      <c r="B2" s="68"/>
      <c r="C2" s="68"/>
      <c r="D2" s="68"/>
      <c r="E2" s="68"/>
      <c r="F2" s="2"/>
      <c r="G2" s="2"/>
      <c r="H2" s="3" t="s">
        <v>124</v>
      </c>
      <c r="I2" s="68"/>
      <c r="J2" s="1"/>
      <c r="K2" s="68"/>
    </row>
    <row r="3" spans="1:11" x14ac:dyDescent="0.25">
      <c r="A3" s="68"/>
      <c r="B3" s="68"/>
      <c r="C3" s="68"/>
      <c r="D3" s="68"/>
      <c r="E3" s="68"/>
      <c r="F3" s="68"/>
      <c r="G3" s="68"/>
      <c r="H3" s="4" t="s">
        <v>279</v>
      </c>
      <c r="I3" s="68"/>
      <c r="J3" s="68"/>
      <c r="K3" s="68"/>
    </row>
    <row r="4" spans="1:11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1" x14ac:dyDescent="0.25">
      <c r="A5" s="228" t="s">
        <v>114</v>
      </c>
      <c r="B5" s="229"/>
      <c r="C5" s="229"/>
      <c r="D5" s="229"/>
      <c r="E5" s="229"/>
      <c r="F5" s="229"/>
      <c r="G5" s="229"/>
      <c r="H5" s="229"/>
      <c r="I5" s="229"/>
      <c r="J5" s="229"/>
      <c r="K5" s="68"/>
    </row>
    <row r="6" spans="1:11" x14ac:dyDescent="0.25">
      <c r="A6" s="230" t="s">
        <v>109</v>
      </c>
      <c r="B6" s="229"/>
      <c r="C6" s="229"/>
      <c r="D6" s="229"/>
      <c r="E6" s="229"/>
      <c r="F6" s="229"/>
      <c r="G6" s="229"/>
      <c r="H6" s="229"/>
      <c r="I6" s="229"/>
      <c r="J6" s="229"/>
      <c r="K6" s="68"/>
    </row>
    <row r="7" spans="1:11" x14ac:dyDescent="0.25">
      <c r="A7" s="228" t="s">
        <v>322</v>
      </c>
      <c r="B7" s="229"/>
      <c r="C7" s="229"/>
      <c r="D7" s="229"/>
      <c r="E7" s="229"/>
      <c r="F7" s="229"/>
      <c r="G7" s="229"/>
      <c r="H7" s="229"/>
      <c r="I7" s="229"/>
      <c r="J7" s="229"/>
      <c r="K7" s="68"/>
    </row>
    <row r="8" spans="1:11" x14ac:dyDescent="0.25">
      <c r="A8" s="230" t="s">
        <v>177</v>
      </c>
      <c r="B8" s="229"/>
      <c r="C8" s="229"/>
      <c r="D8" s="229"/>
      <c r="E8" s="229"/>
      <c r="F8" s="229"/>
      <c r="G8" s="229"/>
      <c r="H8" s="229"/>
      <c r="I8" s="229"/>
      <c r="J8" s="229"/>
      <c r="K8" s="68"/>
    </row>
    <row r="9" spans="1:11" x14ac:dyDescent="0.25">
      <c r="A9" s="1"/>
      <c r="B9" s="1" t="s">
        <v>370</v>
      </c>
      <c r="C9" s="1"/>
      <c r="D9" s="1"/>
      <c r="E9" s="1"/>
      <c r="F9" s="1"/>
      <c r="G9" s="1"/>
      <c r="H9" s="1"/>
      <c r="I9" s="1"/>
      <c r="J9" s="1"/>
      <c r="K9" s="68"/>
    </row>
    <row r="10" spans="1:11" x14ac:dyDescent="0.25">
      <c r="A10" s="5" t="s">
        <v>1</v>
      </c>
      <c r="B10" s="1"/>
      <c r="C10" s="1"/>
      <c r="D10" s="1"/>
      <c r="E10" s="1"/>
      <c r="F10" s="1"/>
      <c r="G10" s="5" t="s">
        <v>26</v>
      </c>
      <c r="H10" s="1"/>
      <c r="I10" s="1"/>
      <c r="J10" s="1"/>
      <c r="K10" s="68"/>
    </row>
    <row r="11" spans="1:11" ht="84" x14ac:dyDescent="0.25">
      <c r="A11" s="6" t="s">
        <v>2</v>
      </c>
      <c r="B11" s="6" t="s">
        <v>3</v>
      </c>
      <c r="C11" s="7" t="s">
        <v>8</v>
      </c>
      <c r="D11" s="7" t="s">
        <v>9</v>
      </c>
      <c r="E11" s="7" t="s">
        <v>10</v>
      </c>
      <c r="F11" s="1"/>
      <c r="G11" s="6" t="s">
        <v>2</v>
      </c>
      <c r="H11" s="6" t="s">
        <v>3</v>
      </c>
      <c r="I11" s="7" t="s">
        <v>7</v>
      </c>
      <c r="J11" s="7" t="s">
        <v>6</v>
      </c>
      <c r="K11" s="68"/>
    </row>
    <row r="12" spans="1:11" x14ac:dyDescent="0.25">
      <c r="A12" s="6"/>
      <c r="B12" s="7" t="s">
        <v>296</v>
      </c>
      <c r="C12" s="8"/>
      <c r="D12" s="9"/>
      <c r="E12" s="9">
        <v>81.900000000000006</v>
      </c>
      <c r="F12" s="1"/>
      <c r="G12" s="10"/>
      <c r="H12" s="7" t="s">
        <v>308</v>
      </c>
      <c r="I12" s="10"/>
      <c r="J12" s="10">
        <v>12.8</v>
      </c>
      <c r="K12" s="68"/>
    </row>
    <row r="13" spans="1:11" x14ac:dyDescent="0.25">
      <c r="A13" s="6">
        <v>1</v>
      </c>
      <c r="B13" s="10" t="s">
        <v>4</v>
      </c>
      <c r="C13" s="9">
        <v>438.2</v>
      </c>
      <c r="D13" s="9">
        <v>418.7</v>
      </c>
      <c r="E13" s="9">
        <f>C13-D13</f>
        <v>19.5</v>
      </c>
      <c r="F13" s="1"/>
      <c r="G13" s="6">
        <v>1</v>
      </c>
      <c r="H13" s="10" t="s">
        <v>4</v>
      </c>
      <c r="I13" s="11">
        <f>D14</f>
        <v>418.7</v>
      </c>
      <c r="J13" s="12">
        <f>F49</f>
        <v>422.6</v>
      </c>
      <c r="K13" s="68"/>
    </row>
    <row r="14" spans="1:11" ht="24" x14ac:dyDescent="0.25">
      <c r="A14" s="13"/>
      <c r="B14" s="14" t="s">
        <v>5</v>
      </c>
      <c r="C14" s="15">
        <f>C13</f>
        <v>438.2</v>
      </c>
      <c r="D14" s="15">
        <f>SUM(D12:D13)</f>
        <v>418.7</v>
      </c>
      <c r="E14" s="15">
        <f>E12+E13</f>
        <v>101.4</v>
      </c>
      <c r="F14" s="1"/>
      <c r="G14" s="6"/>
      <c r="H14" s="14" t="s">
        <v>11</v>
      </c>
      <c r="I14" s="142">
        <f>I13</f>
        <v>418.7</v>
      </c>
      <c r="J14" s="17">
        <f>J12+J13</f>
        <v>435.40000000000003</v>
      </c>
      <c r="K14" s="68"/>
    </row>
    <row r="15" spans="1:11" x14ac:dyDescent="0.25">
      <c r="A15" s="5" t="s">
        <v>12</v>
      </c>
      <c r="B15" s="1"/>
      <c r="C15" s="1"/>
      <c r="D15" s="1"/>
      <c r="E15" s="1"/>
      <c r="F15" s="1"/>
      <c r="G15" s="1"/>
      <c r="H15" s="1"/>
      <c r="I15" s="1"/>
      <c r="J15" s="1"/>
      <c r="K15" s="68"/>
    </row>
    <row r="16" spans="1:11" ht="48" x14ac:dyDescent="0.25">
      <c r="A16" s="6" t="s">
        <v>2</v>
      </c>
      <c r="B16" s="7" t="s">
        <v>13</v>
      </c>
      <c r="C16" s="7" t="s">
        <v>14</v>
      </c>
      <c r="D16" s="7" t="s">
        <v>15</v>
      </c>
      <c r="E16" s="7" t="s">
        <v>10</v>
      </c>
      <c r="F16" s="234" t="s">
        <v>16</v>
      </c>
      <c r="G16" s="361"/>
      <c r="H16" s="1"/>
      <c r="I16" s="1"/>
      <c r="J16" s="1"/>
      <c r="K16" s="68"/>
    </row>
    <row r="17" spans="1:11" x14ac:dyDescent="0.25">
      <c r="A17" s="6"/>
      <c r="B17" s="14" t="s">
        <v>77</v>
      </c>
      <c r="C17" s="7">
        <v>136.19999999999999</v>
      </c>
      <c r="D17" s="7">
        <v>103.4</v>
      </c>
      <c r="E17" s="7">
        <f>C17-D17</f>
        <v>32.799999999999983</v>
      </c>
      <c r="F17" s="59"/>
      <c r="G17" s="60"/>
      <c r="H17" s="1"/>
      <c r="I17" s="1"/>
      <c r="J17" s="1"/>
      <c r="K17" s="68"/>
    </row>
    <row r="18" spans="1:11" x14ac:dyDescent="0.25">
      <c r="A18" s="6">
        <v>3</v>
      </c>
      <c r="B18" s="62" t="s">
        <v>19</v>
      </c>
      <c r="C18" s="95">
        <v>201.9</v>
      </c>
      <c r="D18" s="95">
        <v>145</v>
      </c>
      <c r="E18" s="95">
        <f>C18-D18</f>
        <v>56.900000000000006</v>
      </c>
      <c r="F18" s="358"/>
      <c r="G18" s="358"/>
      <c r="H18" s="1"/>
      <c r="I18" s="1"/>
      <c r="J18" s="1"/>
      <c r="K18" s="68"/>
    </row>
    <row r="19" spans="1:11" ht="24" x14ac:dyDescent="0.25">
      <c r="A19" s="10"/>
      <c r="B19" s="14" t="s">
        <v>20</v>
      </c>
      <c r="C19" s="96">
        <f>SUM(C17:C18)</f>
        <v>338.1</v>
      </c>
      <c r="D19" s="96">
        <f>SUM(D17:D18)</f>
        <v>248.4</v>
      </c>
      <c r="E19" s="96">
        <f>SUM(E17:E18)</f>
        <v>89.699999999999989</v>
      </c>
      <c r="F19" s="236"/>
      <c r="G19" s="236"/>
      <c r="H19" s="1"/>
      <c r="I19" s="1"/>
      <c r="J19" s="1"/>
      <c r="K19" s="68"/>
    </row>
    <row r="20" spans="1:11" x14ac:dyDescent="0.25">
      <c r="A20" s="64"/>
      <c r="B20" s="65"/>
      <c r="C20" s="98"/>
      <c r="D20" s="98"/>
      <c r="E20" s="98"/>
      <c r="F20" s="67"/>
      <c r="G20" s="67"/>
      <c r="H20" s="1"/>
      <c r="I20" s="1"/>
      <c r="J20" s="1"/>
      <c r="K20" s="68"/>
    </row>
    <row r="21" spans="1:11" x14ac:dyDescent="0.25">
      <c r="A21" s="5" t="s">
        <v>283</v>
      </c>
      <c r="B21" s="1"/>
      <c r="C21" s="1"/>
      <c r="D21" s="1"/>
      <c r="E21" s="1"/>
      <c r="F21" s="1"/>
      <c r="G21" s="1"/>
      <c r="H21" s="1"/>
      <c r="I21" s="1"/>
      <c r="J21" s="1"/>
      <c r="K21" s="68"/>
    </row>
    <row r="22" spans="1:11" ht="15.75" thickBot="1" x14ac:dyDescent="0.3">
      <c r="A22" s="18" t="s">
        <v>2</v>
      </c>
      <c r="B22" s="350" t="s">
        <v>25</v>
      </c>
      <c r="C22" s="351"/>
      <c r="D22" s="351"/>
      <c r="E22" s="352"/>
      <c r="F22" s="350" t="s">
        <v>21</v>
      </c>
      <c r="G22" s="351"/>
      <c r="H22" s="352"/>
      <c r="I22" s="1"/>
      <c r="J22" s="1"/>
      <c r="K22" s="68"/>
    </row>
    <row r="23" spans="1:11" x14ac:dyDescent="0.25">
      <c r="A23" s="19">
        <v>1</v>
      </c>
      <c r="B23" s="207" t="s">
        <v>49</v>
      </c>
      <c r="C23" s="208"/>
      <c r="D23" s="208"/>
      <c r="E23" s="209"/>
      <c r="F23" s="278">
        <v>164.7</v>
      </c>
      <c r="G23" s="279"/>
      <c r="H23" s="280"/>
      <c r="I23" s="1"/>
      <c r="J23" s="1"/>
      <c r="K23" s="68"/>
    </row>
    <row r="24" spans="1:11" x14ac:dyDescent="0.25">
      <c r="A24" s="20"/>
      <c r="B24" s="223" t="s">
        <v>27</v>
      </c>
      <c r="C24" s="333"/>
      <c r="D24" s="333"/>
      <c r="E24" s="333"/>
      <c r="F24" s="333"/>
      <c r="G24" s="333"/>
      <c r="H24" s="334"/>
      <c r="I24" s="1"/>
      <c r="J24" s="1"/>
      <c r="K24" s="68"/>
    </row>
    <row r="25" spans="1:11" x14ac:dyDescent="0.25">
      <c r="A25" s="21" t="s">
        <v>28</v>
      </c>
      <c r="B25" s="353" t="s">
        <v>29</v>
      </c>
      <c r="C25" s="335"/>
      <c r="D25" s="335"/>
      <c r="E25" s="335"/>
      <c r="F25" s="335"/>
      <c r="G25" s="335"/>
      <c r="H25" s="347"/>
      <c r="I25" s="1"/>
      <c r="J25" s="1"/>
      <c r="K25" s="68"/>
    </row>
    <row r="26" spans="1:11" x14ac:dyDescent="0.25">
      <c r="A26" s="21" t="s">
        <v>30</v>
      </c>
      <c r="B26" s="353" t="s">
        <v>180</v>
      </c>
      <c r="C26" s="335"/>
      <c r="D26" s="335"/>
      <c r="E26" s="335"/>
      <c r="F26" s="335"/>
      <c r="G26" s="335"/>
      <c r="H26" s="336"/>
      <c r="I26" s="1"/>
      <c r="J26" s="1"/>
      <c r="K26" s="68"/>
    </row>
    <row r="27" spans="1:11" x14ac:dyDescent="0.25">
      <c r="A27" s="21" t="s">
        <v>31</v>
      </c>
      <c r="B27" s="353" t="s">
        <v>33</v>
      </c>
      <c r="C27" s="335"/>
      <c r="D27" s="335"/>
      <c r="E27" s="335"/>
      <c r="F27" s="335"/>
      <c r="G27" s="335"/>
      <c r="H27" s="336"/>
      <c r="I27" s="1"/>
      <c r="J27" s="1"/>
      <c r="K27" s="1"/>
    </row>
    <row r="28" spans="1:11" x14ac:dyDescent="0.25">
      <c r="A28" s="21" t="s">
        <v>32</v>
      </c>
      <c r="B28" s="353" t="s">
        <v>78</v>
      </c>
      <c r="C28" s="335"/>
      <c r="D28" s="335"/>
      <c r="E28" s="335"/>
      <c r="F28" s="335"/>
      <c r="G28" s="335"/>
      <c r="H28" s="336"/>
      <c r="I28" s="1"/>
      <c r="J28" s="1"/>
      <c r="K28" s="68"/>
    </row>
    <row r="29" spans="1:11" ht="15.75" thickBot="1" x14ac:dyDescent="0.3">
      <c r="A29" s="22" t="s">
        <v>34</v>
      </c>
      <c r="B29" s="354" t="s">
        <v>182</v>
      </c>
      <c r="C29" s="355"/>
      <c r="D29" s="355"/>
      <c r="E29" s="355"/>
      <c r="F29" s="355"/>
      <c r="G29" s="355"/>
      <c r="H29" s="356"/>
      <c r="I29" s="1"/>
      <c r="J29" s="1"/>
      <c r="K29" s="68"/>
    </row>
    <row r="30" spans="1:11" ht="15.75" thickBot="1" x14ac:dyDescent="0.3">
      <c r="A30" s="97" t="s">
        <v>35</v>
      </c>
      <c r="B30" s="141" t="s">
        <v>181</v>
      </c>
      <c r="C30" s="138"/>
      <c r="D30" s="138"/>
      <c r="E30" s="138"/>
      <c r="F30" s="138"/>
      <c r="G30" s="138"/>
      <c r="H30" s="139"/>
      <c r="I30" s="1"/>
      <c r="J30" s="1"/>
      <c r="K30" s="68"/>
    </row>
    <row r="31" spans="1:11" ht="15.75" thickBot="1" x14ac:dyDescent="0.3">
      <c r="A31" s="97" t="s">
        <v>38</v>
      </c>
      <c r="B31" s="368" t="s">
        <v>81</v>
      </c>
      <c r="C31" s="413"/>
      <c r="D31" s="413"/>
      <c r="E31" s="414"/>
      <c r="F31" s="385">
        <v>3</v>
      </c>
      <c r="G31" s="218"/>
      <c r="H31" s="219"/>
      <c r="I31" s="1"/>
      <c r="J31" s="1"/>
      <c r="K31" s="68"/>
    </row>
    <row r="32" spans="1:11" ht="15.75" thickBot="1" x14ac:dyDescent="0.3">
      <c r="A32" s="24">
        <v>3</v>
      </c>
      <c r="B32" s="237" t="s">
        <v>22</v>
      </c>
      <c r="C32" s="238"/>
      <c r="D32" s="238"/>
      <c r="E32" s="239"/>
      <c r="F32" s="302">
        <v>68</v>
      </c>
      <c r="G32" s="302"/>
      <c r="H32" s="303"/>
      <c r="I32" s="1"/>
      <c r="J32" s="1"/>
      <c r="K32" s="68"/>
    </row>
    <row r="33" spans="1:12" ht="15.75" thickBot="1" x14ac:dyDescent="0.3">
      <c r="A33" s="24">
        <v>4</v>
      </c>
      <c r="B33" s="237" t="s">
        <v>39</v>
      </c>
      <c r="C33" s="238"/>
      <c r="D33" s="238"/>
      <c r="E33" s="239"/>
      <c r="F33" s="302">
        <v>8.8000000000000007</v>
      </c>
      <c r="G33" s="302"/>
      <c r="H33" s="303"/>
      <c r="I33" s="1"/>
      <c r="J33" s="1" t="s">
        <v>310</v>
      </c>
      <c r="K33" s="68"/>
    </row>
    <row r="34" spans="1:12" ht="15.75" thickBot="1" x14ac:dyDescent="0.3">
      <c r="A34" s="30">
        <v>5</v>
      </c>
      <c r="B34" s="31" t="s">
        <v>152</v>
      </c>
      <c r="C34" s="32"/>
      <c r="D34" s="32"/>
      <c r="E34" s="33"/>
      <c r="F34" s="37"/>
      <c r="G34" s="38"/>
      <c r="H34" s="39">
        <v>18.600000000000001</v>
      </c>
      <c r="I34" s="1"/>
      <c r="J34" s="1"/>
      <c r="K34" s="68"/>
      <c r="L34" s="55"/>
    </row>
    <row r="35" spans="1:12" ht="15.75" thickBot="1" x14ac:dyDescent="0.3">
      <c r="A35" s="30">
        <v>6</v>
      </c>
      <c r="B35" s="31" t="s">
        <v>200</v>
      </c>
      <c r="C35" s="32"/>
      <c r="D35" s="32"/>
      <c r="E35" s="33"/>
      <c r="F35" s="381">
        <v>16.7</v>
      </c>
      <c r="G35" s="411"/>
      <c r="H35" s="412"/>
      <c r="I35" s="1"/>
      <c r="J35" s="1"/>
      <c r="K35" s="68"/>
    </row>
    <row r="36" spans="1:12" ht="15.75" thickBot="1" x14ac:dyDescent="0.3">
      <c r="A36" s="30">
        <v>7</v>
      </c>
      <c r="B36" s="31" t="s">
        <v>346</v>
      </c>
      <c r="C36" s="32"/>
      <c r="D36" s="32"/>
      <c r="E36" s="33"/>
      <c r="F36" s="199"/>
      <c r="G36" s="200"/>
      <c r="H36" s="201">
        <v>3.1</v>
      </c>
      <c r="I36" s="1"/>
      <c r="J36" s="1"/>
      <c r="K36" s="68"/>
    </row>
    <row r="37" spans="1:12" x14ac:dyDescent="0.25">
      <c r="A37" s="25">
        <v>8</v>
      </c>
      <c r="B37" s="250" t="s">
        <v>99</v>
      </c>
      <c r="C37" s="251"/>
      <c r="D37" s="251"/>
      <c r="E37" s="252"/>
      <c r="F37" s="284">
        <v>133</v>
      </c>
      <c r="G37" s="284"/>
      <c r="H37" s="285"/>
      <c r="I37" s="1"/>
      <c r="J37" s="1"/>
      <c r="K37" s="68"/>
    </row>
    <row r="38" spans="1:12" x14ac:dyDescent="0.25">
      <c r="A38" s="26"/>
      <c r="B38" s="223" t="s">
        <v>27</v>
      </c>
      <c r="C38" s="333"/>
      <c r="D38" s="333"/>
      <c r="E38" s="333"/>
      <c r="F38" s="333"/>
      <c r="G38" s="333"/>
      <c r="H38" s="334"/>
      <c r="I38" s="1"/>
      <c r="J38" s="1"/>
      <c r="K38" s="68"/>
    </row>
    <row r="39" spans="1:12" x14ac:dyDescent="0.25">
      <c r="A39" s="21" t="s">
        <v>156</v>
      </c>
      <c r="B39" s="242" t="s">
        <v>40</v>
      </c>
      <c r="C39" s="243"/>
      <c r="D39" s="243"/>
      <c r="E39" s="243"/>
      <c r="F39" s="335"/>
      <c r="G39" s="335"/>
      <c r="H39" s="336"/>
      <c r="I39" s="1"/>
      <c r="J39" s="1"/>
      <c r="K39" s="68"/>
    </row>
    <row r="40" spans="1:12" ht="19.149999999999999" customHeight="1" x14ac:dyDescent="0.25">
      <c r="A40" s="21" t="s">
        <v>157</v>
      </c>
      <c r="B40" s="242" t="s">
        <v>41</v>
      </c>
      <c r="C40" s="243"/>
      <c r="D40" s="243"/>
      <c r="E40" s="243"/>
      <c r="F40" s="335"/>
      <c r="G40" s="335"/>
      <c r="H40" s="336"/>
      <c r="I40" s="1"/>
      <c r="J40" s="1"/>
      <c r="K40" s="68"/>
    </row>
    <row r="41" spans="1:12" x14ac:dyDescent="0.25">
      <c r="A41" s="21" t="s">
        <v>158</v>
      </c>
      <c r="B41" s="242" t="s">
        <v>42</v>
      </c>
      <c r="C41" s="243"/>
      <c r="D41" s="243"/>
      <c r="E41" s="243"/>
      <c r="F41" s="335"/>
      <c r="G41" s="335"/>
      <c r="H41" s="336"/>
      <c r="I41" s="1"/>
      <c r="J41" s="1"/>
      <c r="K41" s="68"/>
    </row>
    <row r="42" spans="1:12" ht="21.75" customHeight="1" x14ac:dyDescent="0.25">
      <c r="A42" s="21" t="s">
        <v>159</v>
      </c>
      <c r="B42" s="242" t="s">
        <v>43</v>
      </c>
      <c r="C42" s="243"/>
      <c r="D42" s="243"/>
      <c r="E42" s="243"/>
      <c r="F42" s="335"/>
      <c r="G42" s="335"/>
      <c r="H42" s="336"/>
      <c r="I42" s="1"/>
      <c r="J42" s="1"/>
      <c r="K42" s="68"/>
    </row>
    <row r="43" spans="1:12" ht="23.25" customHeight="1" x14ac:dyDescent="0.25">
      <c r="A43" s="21" t="s">
        <v>160</v>
      </c>
      <c r="B43" s="242" t="s">
        <v>44</v>
      </c>
      <c r="C43" s="243"/>
      <c r="D43" s="243"/>
      <c r="E43" s="243"/>
      <c r="F43" s="335"/>
      <c r="G43" s="335"/>
      <c r="H43" s="336"/>
      <c r="I43" s="1"/>
      <c r="J43" s="1"/>
      <c r="K43" s="68"/>
    </row>
    <row r="44" spans="1:12" ht="39" customHeight="1" x14ac:dyDescent="0.25">
      <c r="A44" s="21" t="s">
        <v>161</v>
      </c>
      <c r="B44" s="242" t="s">
        <v>45</v>
      </c>
      <c r="C44" s="243"/>
      <c r="D44" s="243"/>
      <c r="E44" s="243"/>
      <c r="F44" s="335"/>
      <c r="G44" s="335"/>
      <c r="H44" s="336"/>
      <c r="I44" s="1"/>
      <c r="J44" s="1"/>
      <c r="K44" s="68"/>
    </row>
    <row r="45" spans="1:12" ht="27.75" customHeight="1" x14ac:dyDescent="0.25">
      <c r="A45" s="21" t="s">
        <v>162</v>
      </c>
      <c r="B45" s="242" t="s">
        <v>46</v>
      </c>
      <c r="C45" s="243"/>
      <c r="D45" s="243"/>
      <c r="E45" s="243"/>
      <c r="F45" s="335"/>
      <c r="G45" s="335"/>
      <c r="H45" s="336"/>
      <c r="I45" s="1"/>
      <c r="J45" s="1"/>
      <c r="K45" s="68"/>
    </row>
    <row r="46" spans="1:12" x14ac:dyDescent="0.25">
      <c r="A46" s="21" t="s">
        <v>163</v>
      </c>
      <c r="B46" s="242" t="s">
        <v>47</v>
      </c>
      <c r="C46" s="243"/>
      <c r="D46" s="243"/>
      <c r="E46" s="243"/>
      <c r="F46" s="335"/>
      <c r="G46" s="335"/>
      <c r="H46" s="336"/>
      <c r="I46" s="1"/>
      <c r="J46" s="1"/>
      <c r="K46" s="68"/>
    </row>
    <row r="47" spans="1:12" x14ac:dyDescent="0.25">
      <c r="A47" s="27" t="s">
        <v>164</v>
      </c>
      <c r="B47" s="267" t="s">
        <v>48</v>
      </c>
      <c r="C47" s="268"/>
      <c r="D47" s="268"/>
      <c r="E47" s="268"/>
      <c r="F47" s="345"/>
      <c r="G47" s="345"/>
      <c r="H47" s="346"/>
      <c r="I47" s="1"/>
      <c r="J47" s="1"/>
      <c r="K47" s="68"/>
    </row>
    <row r="48" spans="1:12" x14ac:dyDescent="0.25">
      <c r="A48" s="46" t="s">
        <v>165</v>
      </c>
      <c r="B48" s="399" t="s">
        <v>238</v>
      </c>
      <c r="C48" s="400"/>
      <c r="D48" s="400"/>
      <c r="E48" s="401"/>
      <c r="F48" s="384">
        <v>6.7</v>
      </c>
      <c r="G48" s="272"/>
      <c r="H48" s="273"/>
      <c r="I48" s="1"/>
      <c r="J48" s="1"/>
      <c r="K48" s="68"/>
    </row>
    <row r="49" spans="1:11" x14ac:dyDescent="0.25">
      <c r="A49" s="236" t="s">
        <v>24</v>
      </c>
      <c r="B49" s="236"/>
      <c r="C49" s="236"/>
      <c r="D49" s="236"/>
      <c r="E49" s="236"/>
      <c r="F49" s="365">
        <f>F23+F31+F32+F33+H34+F35+H36+F37+F48</f>
        <v>422.6</v>
      </c>
      <c r="G49" s="365"/>
      <c r="H49" s="365"/>
      <c r="I49" s="1"/>
      <c r="J49" s="1"/>
      <c r="K49" s="68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68"/>
    </row>
    <row r="51" spans="1:11" x14ac:dyDescent="0.25">
      <c r="A51" s="332" t="s">
        <v>50</v>
      </c>
      <c r="B51" s="331"/>
      <c r="C51" s="1"/>
      <c r="D51" s="1"/>
      <c r="E51" s="266" t="s">
        <v>94</v>
      </c>
      <c r="F51" s="331"/>
      <c r="G51" s="331"/>
      <c r="H51" s="331"/>
      <c r="I51" s="1"/>
      <c r="J51" s="1"/>
      <c r="K51" s="68"/>
    </row>
    <row r="52" spans="1:11" x14ac:dyDescent="0.25">
      <c r="A52" s="332" t="s">
        <v>64</v>
      </c>
      <c r="B52" s="331"/>
      <c r="C52" s="1"/>
      <c r="D52" s="1"/>
      <c r="E52" s="266" t="s">
        <v>65</v>
      </c>
      <c r="F52" s="331"/>
      <c r="G52" s="331"/>
      <c r="H52" s="331"/>
      <c r="I52" s="1"/>
      <c r="J52" s="1"/>
      <c r="K52" s="68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68"/>
    </row>
    <row r="54" spans="1:11" x14ac:dyDescent="0.25">
      <c r="A54" s="265"/>
      <c r="B54" s="330"/>
      <c r="C54" s="1"/>
      <c r="D54" s="1"/>
      <c r="E54" s="266"/>
      <c r="F54" s="331"/>
      <c r="G54" s="331"/>
      <c r="H54" s="331"/>
      <c r="I54" s="1"/>
      <c r="J54" s="1"/>
      <c r="K54" s="68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68"/>
    </row>
    <row r="56" spans="1:11" x14ac:dyDescent="0.25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</row>
  </sheetData>
  <mergeCells count="47">
    <mergeCell ref="B22:E22"/>
    <mergeCell ref="F22:H22"/>
    <mergeCell ref="B23:E23"/>
    <mergeCell ref="F23:H23"/>
    <mergeCell ref="F35:H35"/>
    <mergeCell ref="F32:H32"/>
    <mergeCell ref="F31:H31"/>
    <mergeCell ref="B33:E33"/>
    <mergeCell ref="B31:E31"/>
    <mergeCell ref="F33:H33"/>
    <mergeCell ref="B32:E32"/>
    <mergeCell ref="B24:H24"/>
    <mergeCell ref="B25:H25"/>
    <mergeCell ref="B26:H26"/>
    <mergeCell ref="B29:H29"/>
    <mergeCell ref="B28:H28"/>
    <mergeCell ref="B27:H27"/>
    <mergeCell ref="B37:E37"/>
    <mergeCell ref="B45:H45"/>
    <mergeCell ref="B44:H44"/>
    <mergeCell ref="B43:H43"/>
    <mergeCell ref="F37:H37"/>
    <mergeCell ref="B41:H41"/>
    <mergeCell ref="H1:I1"/>
    <mergeCell ref="F16:G16"/>
    <mergeCell ref="F18:G18"/>
    <mergeCell ref="F19:G19"/>
    <mergeCell ref="A5:J5"/>
    <mergeCell ref="A6:J6"/>
    <mergeCell ref="A7:J7"/>
    <mergeCell ref="A8:J8"/>
    <mergeCell ref="A49:E49"/>
    <mergeCell ref="F49:H49"/>
    <mergeCell ref="B38:H38"/>
    <mergeCell ref="B39:H39"/>
    <mergeCell ref="B40:H40"/>
    <mergeCell ref="B47:H47"/>
    <mergeCell ref="B48:E48"/>
    <mergeCell ref="F48:H48"/>
    <mergeCell ref="B46:H46"/>
    <mergeCell ref="B42:H42"/>
    <mergeCell ref="A54:B54"/>
    <mergeCell ref="E54:H54"/>
    <mergeCell ref="A51:B51"/>
    <mergeCell ref="E52:H52"/>
    <mergeCell ref="E51:H51"/>
    <mergeCell ref="A52:B52"/>
  </mergeCells>
  <phoneticPr fontId="0" type="noConversion"/>
  <pageMargins left="0.7" right="0.7" top="0.75" bottom="0.75" header="0.3" footer="0.3"/>
  <pageSetup paperSize="9" orientation="landscape" horizontalDpi="180" verticalDpi="18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opLeftCell="A37" workbookViewId="0">
      <selection activeCell="B45" sqref="B45:H45"/>
    </sheetView>
  </sheetViews>
  <sheetFormatPr defaultRowHeight="15" x14ac:dyDescent="0.25"/>
  <cols>
    <col min="1" max="1" width="7" customWidth="1"/>
    <col min="2" max="2" width="18" customWidth="1"/>
    <col min="3" max="4" width="12" customWidth="1"/>
    <col min="5" max="5" width="11.28515625" customWidth="1"/>
    <col min="6" max="6" width="5.140625" customWidth="1"/>
    <col min="7" max="7" width="4.28515625" customWidth="1"/>
    <col min="8" max="8" width="17.42578125" customWidth="1"/>
    <col min="9" max="9" width="15" customWidth="1"/>
    <col min="10" max="10" width="12.28515625" customWidth="1"/>
  </cols>
  <sheetData>
    <row r="1" spans="1:13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x14ac:dyDescent="0.25">
      <c r="A2" s="68"/>
      <c r="B2" s="68"/>
      <c r="C2" s="68"/>
      <c r="D2" s="68"/>
      <c r="E2" s="68"/>
      <c r="F2" s="68"/>
      <c r="G2" s="2"/>
      <c r="H2" s="226" t="s">
        <v>0</v>
      </c>
      <c r="I2" s="227"/>
      <c r="J2" s="68"/>
      <c r="K2" s="68"/>
      <c r="L2" s="68"/>
      <c r="M2" s="68"/>
    </row>
    <row r="3" spans="1:13" x14ac:dyDescent="0.25">
      <c r="A3" s="68"/>
      <c r="B3" s="68"/>
      <c r="C3" s="68"/>
      <c r="D3" s="68"/>
      <c r="E3" s="68"/>
      <c r="F3" s="2"/>
      <c r="G3" s="2"/>
      <c r="H3" s="3" t="s">
        <v>125</v>
      </c>
      <c r="I3" s="68"/>
      <c r="J3" s="68"/>
      <c r="K3" s="68"/>
      <c r="L3" s="68"/>
      <c r="M3" s="68"/>
    </row>
    <row r="4" spans="1:13" x14ac:dyDescent="0.25">
      <c r="A4" s="68"/>
      <c r="B4" s="68"/>
      <c r="C4" s="68"/>
      <c r="D4" s="68"/>
      <c r="E4" s="68"/>
      <c r="F4" s="68"/>
      <c r="G4" s="68"/>
      <c r="H4" s="4" t="s">
        <v>284</v>
      </c>
      <c r="I4" s="68"/>
      <c r="J4" s="68"/>
      <c r="K4" s="68"/>
      <c r="L4" s="68"/>
      <c r="M4" s="68"/>
    </row>
    <row r="5" spans="1:13" x14ac:dyDescent="0.25">
      <c r="A5" s="228" t="s">
        <v>114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68"/>
      <c r="M5" s="68"/>
    </row>
    <row r="6" spans="1:13" x14ac:dyDescent="0.25">
      <c r="A6" s="230" t="s">
        <v>110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68"/>
      <c r="M6" s="68"/>
    </row>
    <row r="7" spans="1:13" x14ac:dyDescent="0.25">
      <c r="A7" s="228" t="s">
        <v>285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68"/>
      <c r="M7" s="68"/>
    </row>
    <row r="8" spans="1:13" x14ac:dyDescent="0.25">
      <c r="A8" s="230" t="s">
        <v>186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68"/>
      <c r="M8" s="68"/>
    </row>
    <row r="9" spans="1:13" x14ac:dyDescent="0.25">
      <c r="A9" s="229" t="s">
        <v>371</v>
      </c>
      <c r="B9" s="229"/>
      <c r="C9" s="229"/>
      <c r="D9" s="229"/>
      <c r="E9" s="229"/>
      <c r="F9" s="55"/>
      <c r="G9" s="55"/>
      <c r="H9" s="55"/>
      <c r="I9" s="55"/>
      <c r="J9" s="55"/>
      <c r="K9" s="55"/>
      <c r="L9" s="68"/>
      <c r="M9" s="68"/>
    </row>
    <row r="10" spans="1:13" x14ac:dyDescent="0.25">
      <c r="A10" s="5" t="s">
        <v>1</v>
      </c>
      <c r="B10" s="68"/>
      <c r="C10" s="68"/>
      <c r="D10" s="68"/>
      <c r="E10" s="68"/>
      <c r="F10" s="68"/>
      <c r="G10" s="5" t="s">
        <v>26</v>
      </c>
      <c r="H10" s="68"/>
      <c r="I10" s="68"/>
      <c r="J10" s="68"/>
      <c r="K10" s="68"/>
      <c r="L10" s="68"/>
      <c r="M10" s="68"/>
    </row>
    <row r="11" spans="1:13" ht="58.9" customHeight="1" x14ac:dyDescent="0.25">
      <c r="A11" s="88" t="s">
        <v>2</v>
      </c>
      <c r="B11" s="40" t="s">
        <v>3</v>
      </c>
      <c r="C11" s="41" t="s">
        <v>8</v>
      </c>
      <c r="D11" s="41" t="s">
        <v>9</v>
      </c>
      <c r="E11" s="41" t="s">
        <v>10</v>
      </c>
      <c r="F11" s="89"/>
      <c r="G11" s="88" t="s">
        <v>2</v>
      </c>
      <c r="H11" s="40" t="s">
        <v>3</v>
      </c>
      <c r="I11" s="41" t="s">
        <v>7</v>
      </c>
      <c r="J11" s="41" t="s">
        <v>6</v>
      </c>
      <c r="K11" s="68"/>
      <c r="L11" s="68"/>
      <c r="M11" s="68"/>
    </row>
    <row r="12" spans="1:13" ht="19.5" customHeight="1" x14ac:dyDescent="0.25">
      <c r="A12" s="88"/>
      <c r="B12" s="41" t="s">
        <v>296</v>
      </c>
      <c r="C12" s="90"/>
      <c r="D12" s="91"/>
      <c r="E12" s="91">
        <v>292.2</v>
      </c>
      <c r="F12" s="89"/>
      <c r="G12" s="92"/>
      <c r="H12" s="41" t="s">
        <v>308</v>
      </c>
      <c r="I12" s="92"/>
      <c r="J12" s="92">
        <v>280.60000000000002</v>
      </c>
      <c r="K12" s="68"/>
      <c r="L12" s="68"/>
      <c r="M12" s="68"/>
    </row>
    <row r="13" spans="1:13" x14ac:dyDescent="0.25">
      <c r="A13" s="88">
        <v>1</v>
      </c>
      <c r="B13" s="92" t="s">
        <v>4</v>
      </c>
      <c r="C13" s="91">
        <v>1960.9</v>
      </c>
      <c r="D13" s="91">
        <v>1955.2</v>
      </c>
      <c r="E13" s="91">
        <f>C13-D13</f>
        <v>5.7000000000000455</v>
      </c>
      <c r="F13" s="89"/>
      <c r="G13" s="88">
        <v>1</v>
      </c>
      <c r="H13" s="92" t="s">
        <v>4</v>
      </c>
      <c r="I13" s="93">
        <f>D14</f>
        <v>1955.2</v>
      </c>
      <c r="J13" s="94">
        <f>F51</f>
        <v>1804.4000000000003</v>
      </c>
      <c r="K13" s="68"/>
      <c r="L13" s="68"/>
      <c r="M13" s="68"/>
    </row>
    <row r="14" spans="1:13" ht="21" customHeight="1" x14ac:dyDescent="0.25">
      <c r="A14" s="42"/>
      <c r="B14" s="43" t="s">
        <v>5</v>
      </c>
      <c r="C14" s="44">
        <f>SUM(C12:C13)</f>
        <v>1960.9</v>
      </c>
      <c r="D14" s="44">
        <f>SUM(D12:D13)</f>
        <v>1955.2</v>
      </c>
      <c r="E14" s="44">
        <f>E12+E13</f>
        <v>297.90000000000003</v>
      </c>
      <c r="F14" s="89"/>
      <c r="G14" s="88"/>
      <c r="H14" s="43" t="s">
        <v>11</v>
      </c>
      <c r="I14" s="143">
        <f>I13</f>
        <v>1955.2</v>
      </c>
      <c r="J14" s="45">
        <f>J12+J13</f>
        <v>2085.0000000000005</v>
      </c>
      <c r="K14" s="68"/>
      <c r="L14" s="68"/>
      <c r="M14" s="68"/>
    </row>
    <row r="15" spans="1:13" x14ac:dyDescent="0.25">
      <c r="A15" s="5" t="s">
        <v>12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1:13" ht="48" x14ac:dyDescent="0.25">
      <c r="A16" s="69" t="s">
        <v>2</v>
      </c>
      <c r="B16" s="7" t="s">
        <v>13</v>
      </c>
      <c r="C16" s="7" t="s">
        <v>14</v>
      </c>
      <c r="D16" s="7" t="s">
        <v>15</v>
      </c>
      <c r="E16" s="7" t="s">
        <v>10</v>
      </c>
      <c r="F16" s="234" t="s">
        <v>16</v>
      </c>
      <c r="G16" s="235"/>
      <c r="H16" s="68"/>
      <c r="I16" s="68"/>
      <c r="J16" s="68"/>
      <c r="K16" s="68"/>
      <c r="L16" s="68"/>
      <c r="M16" s="68"/>
    </row>
    <row r="17" spans="1:13" ht="34.5" customHeight="1" x14ac:dyDescent="0.25">
      <c r="A17" s="69">
        <v>2</v>
      </c>
      <c r="B17" s="70" t="s">
        <v>18</v>
      </c>
      <c r="C17" s="73">
        <v>634.29999999999995</v>
      </c>
      <c r="D17" s="73">
        <v>582.79999999999995</v>
      </c>
      <c r="E17" s="73">
        <f>C17-D17</f>
        <v>51.5</v>
      </c>
      <c r="F17" s="308"/>
      <c r="G17" s="309"/>
      <c r="H17" s="68"/>
      <c r="I17" s="68"/>
      <c r="J17" s="68"/>
      <c r="K17" s="68"/>
      <c r="L17" s="68"/>
      <c r="M17" s="68"/>
    </row>
    <row r="18" spans="1:13" x14ac:dyDescent="0.25">
      <c r="A18" s="69">
        <v>3</v>
      </c>
      <c r="B18" s="68" t="s">
        <v>19</v>
      </c>
      <c r="C18" s="73">
        <v>1161.3</v>
      </c>
      <c r="D18" s="73">
        <v>992.1</v>
      </c>
      <c r="E18" s="73">
        <f>C18-D18</f>
        <v>169.19999999999993</v>
      </c>
      <c r="F18" s="210"/>
      <c r="G18" s="210"/>
      <c r="H18" s="68"/>
      <c r="I18" s="68"/>
      <c r="J18" s="68"/>
      <c r="K18" s="68"/>
      <c r="L18" s="68"/>
      <c r="M18" s="68"/>
    </row>
    <row r="19" spans="1:13" ht="24" x14ac:dyDescent="0.25">
      <c r="A19" s="73"/>
      <c r="B19" s="14" t="s">
        <v>20</v>
      </c>
      <c r="C19" s="16">
        <f>SUM(C17:C18)</f>
        <v>1795.6</v>
      </c>
      <c r="D19" s="16">
        <f>SUM(D17:D18)</f>
        <v>1574.9</v>
      </c>
      <c r="E19" s="16">
        <f>SUM(E17:E18)</f>
        <v>220.69999999999993</v>
      </c>
      <c r="F19" s="236"/>
      <c r="G19" s="236"/>
      <c r="H19" s="68"/>
      <c r="I19" s="68"/>
      <c r="J19" s="68"/>
      <c r="K19" s="68"/>
      <c r="L19" s="68"/>
      <c r="M19" s="68"/>
    </row>
    <row r="20" spans="1:13" x14ac:dyDescent="0.25">
      <c r="A20" s="5" t="s">
        <v>286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1:13" ht="15.75" thickBot="1" x14ac:dyDescent="0.3">
      <c r="A21" s="76" t="s">
        <v>2</v>
      </c>
      <c r="B21" s="231" t="s">
        <v>25</v>
      </c>
      <c r="C21" s="232"/>
      <c r="D21" s="232"/>
      <c r="E21" s="233"/>
      <c r="F21" s="231" t="s">
        <v>21</v>
      </c>
      <c r="G21" s="232"/>
      <c r="H21" s="233"/>
      <c r="I21" s="68"/>
      <c r="J21" s="68"/>
      <c r="K21" s="68"/>
      <c r="L21" s="68"/>
      <c r="M21" s="68"/>
    </row>
    <row r="22" spans="1:13" x14ac:dyDescent="0.25">
      <c r="A22" s="19">
        <v>1</v>
      </c>
      <c r="B22" s="207" t="s">
        <v>49</v>
      </c>
      <c r="C22" s="208"/>
      <c r="D22" s="208"/>
      <c r="E22" s="209"/>
      <c r="F22" s="220">
        <v>634.20000000000005</v>
      </c>
      <c r="G22" s="221"/>
      <c r="H22" s="222"/>
      <c r="I22" s="68"/>
      <c r="J22" s="68"/>
      <c r="K22" s="68"/>
      <c r="L22" s="68"/>
      <c r="M22" s="68"/>
    </row>
    <row r="23" spans="1:13" ht="8.25" customHeight="1" x14ac:dyDescent="0.25">
      <c r="A23" s="20"/>
      <c r="B23" s="223" t="s">
        <v>27</v>
      </c>
      <c r="C23" s="224"/>
      <c r="D23" s="224"/>
      <c r="E23" s="224"/>
      <c r="F23" s="224"/>
      <c r="G23" s="224"/>
      <c r="H23" s="225"/>
      <c r="I23" s="68"/>
      <c r="J23" s="68"/>
      <c r="K23" s="68"/>
      <c r="L23" s="68"/>
      <c r="M23" s="68"/>
    </row>
    <row r="24" spans="1:13" x14ac:dyDescent="0.25">
      <c r="A24" s="77" t="s">
        <v>28</v>
      </c>
      <c r="B24" s="211" t="s">
        <v>29</v>
      </c>
      <c r="C24" s="212"/>
      <c r="D24" s="212"/>
      <c r="E24" s="212"/>
      <c r="F24" s="212"/>
      <c r="G24" s="212"/>
      <c r="H24" s="213"/>
      <c r="I24" s="68"/>
      <c r="J24" s="68"/>
      <c r="K24" s="68"/>
      <c r="L24" s="68"/>
      <c r="M24" s="68"/>
    </row>
    <row r="25" spans="1:13" x14ac:dyDescent="0.25">
      <c r="A25" s="77" t="s">
        <v>30</v>
      </c>
      <c r="B25" s="211" t="s">
        <v>180</v>
      </c>
      <c r="C25" s="212"/>
      <c r="D25" s="212"/>
      <c r="E25" s="212"/>
      <c r="F25" s="212"/>
      <c r="G25" s="212"/>
      <c r="H25" s="213"/>
      <c r="I25" s="68"/>
      <c r="J25" s="68"/>
      <c r="K25" s="68"/>
      <c r="L25" s="68"/>
      <c r="M25" s="68"/>
    </row>
    <row r="26" spans="1:13" x14ac:dyDescent="0.25">
      <c r="A26" s="77" t="s">
        <v>31</v>
      </c>
      <c r="B26" s="211" t="s">
        <v>33</v>
      </c>
      <c r="C26" s="212"/>
      <c r="D26" s="212"/>
      <c r="E26" s="212"/>
      <c r="F26" s="212"/>
      <c r="G26" s="212"/>
      <c r="H26" s="213"/>
      <c r="I26" s="68"/>
      <c r="J26" s="68"/>
      <c r="K26" s="68"/>
      <c r="L26" s="68"/>
      <c r="M26" s="68"/>
    </row>
    <row r="27" spans="1:13" x14ac:dyDescent="0.25">
      <c r="A27" s="77" t="s">
        <v>32</v>
      </c>
      <c r="B27" s="211" t="s">
        <v>63</v>
      </c>
      <c r="C27" s="212"/>
      <c r="D27" s="212"/>
      <c r="E27" s="212"/>
      <c r="F27" s="212"/>
      <c r="G27" s="212"/>
      <c r="H27" s="213"/>
      <c r="I27" s="68"/>
      <c r="J27" s="68"/>
      <c r="K27" s="68"/>
      <c r="L27" s="68"/>
      <c r="M27" s="68"/>
    </row>
    <row r="28" spans="1:13" ht="15.75" thickBot="1" x14ac:dyDescent="0.3">
      <c r="A28" s="78" t="s">
        <v>34</v>
      </c>
      <c r="B28" s="258" t="s">
        <v>182</v>
      </c>
      <c r="C28" s="259"/>
      <c r="D28" s="259"/>
      <c r="E28" s="259"/>
      <c r="F28" s="259"/>
      <c r="G28" s="259"/>
      <c r="H28" s="260"/>
      <c r="I28" s="68"/>
      <c r="J28" s="68"/>
      <c r="K28" s="68"/>
      <c r="L28" s="68"/>
      <c r="M28" s="68"/>
    </row>
    <row r="29" spans="1:13" ht="15.75" thickBot="1" x14ac:dyDescent="0.3">
      <c r="A29" s="135" t="s">
        <v>35</v>
      </c>
      <c r="B29" s="140" t="s">
        <v>181</v>
      </c>
      <c r="C29" s="136"/>
      <c r="D29" s="136"/>
      <c r="E29" s="136"/>
      <c r="F29" s="136"/>
      <c r="G29" s="136"/>
      <c r="H29" s="137"/>
      <c r="I29" s="68"/>
      <c r="J29" s="68"/>
      <c r="K29" s="68"/>
      <c r="L29" s="68"/>
      <c r="M29" s="68"/>
    </row>
    <row r="30" spans="1:13" ht="15.75" thickBot="1" x14ac:dyDescent="0.3">
      <c r="A30" s="23" t="s">
        <v>38</v>
      </c>
      <c r="B30" s="368" t="s">
        <v>81</v>
      </c>
      <c r="C30" s="413"/>
      <c r="D30" s="413"/>
      <c r="E30" s="414"/>
      <c r="F30" s="217">
        <v>11.6</v>
      </c>
      <c r="G30" s="218"/>
      <c r="H30" s="219"/>
      <c r="I30" s="68"/>
      <c r="J30" s="68"/>
      <c r="K30" s="68"/>
      <c r="L30" s="68"/>
      <c r="M30" s="68"/>
    </row>
    <row r="31" spans="1:13" ht="15.75" thickBot="1" x14ac:dyDescent="0.3">
      <c r="A31" s="19">
        <v>3</v>
      </c>
      <c r="B31" s="207" t="s">
        <v>152</v>
      </c>
      <c r="C31" s="208"/>
      <c r="D31" s="208"/>
      <c r="E31" s="209"/>
      <c r="F31" s="261">
        <v>72.099999999999994</v>
      </c>
      <c r="G31" s="261"/>
      <c r="H31" s="262"/>
      <c r="I31" s="68"/>
      <c r="J31" s="68"/>
      <c r="K31" s="68"/>
      <c r="L31" s="68"/>
      <c r="M31" s="68"/>
    </row>
    <row r="32" spans="1:13" ht="15.75" thickBot="1" x14ac:dyDescent="0.3">
      <c r="A32" s="24">
        <v>4</v>
      </c>
      <c r="B32" s="237" t="s">
        <v>22</v>
      </c>
      <c r="C32" s="238"/>
      <c r="D32" s="238"/>
      <c r="E32" s="239"/>
      <c r="F32" s="240">
        <v>190.5</v>
      </c>
      <c r="G32" s="240"/>
      <c r="H32" s="241"/>
      <c r="I32" s="68"/>
      <c r="J32" s="68"/>
      <c r="K32" s="68"/>
      <c r="L32" s="68"/>
      <c r="M32" s="68"/>
    </row>
    <row r="33" spans="1:13" ht="15.75" thickBot="1" x14ac:dyDescent="0.3">
      <c r="A33" s="24">
        <v>5</v>
      </c>
      <c r="B33" s="56" t="s">
        <v>335</v>
      </c>
      <c r="C33" s="57"/>
      <c r="D33" s="57"/>
      <c r="E33" s="58"/>
      <c r="F33" s="245">
        <v>8.8000000000000007</v>
      </c>
      <c r="G33" s="382"/>
      <c r="H33" s="383"/>
      <c r="I33" s="68"/>
      <c r="J33" s="68"/>
      <c r="K33" s="68"/>
      <c r="L33" s="68"/>
      <c r="M33" s="68"/>
    </row>
    <row r="34" spans="1:13" ht="15.75" thickBot="1" x14ac:dyDescent="0.3">
      <c r="A34" s="24">
        <v>6</v>
      </c>
      <c r="B34" s="237" t="s">
        <v>23</v>
      </c>
      <c r="C34" s="238"/>
      <c r="D34" s="238"/>
      <c r="E34" s="239"/>
      <c r="F34" s="240">
        <v>182.4</v>
      </c>
      <c r="G34" s="240"/>
      <c r="H34" s="241"/>
      <c r="I34" s="68"/>
      <c r="J34" s="1"/>
      <c r="K34" s="68"/>
      <c r="L34" s="68"/>
      <c r="M34" s="68"/>
    </row>
    <row r="35" spans="1:13" ht="15.75" thickBot="1" x14ac:dyDescent="0.3">
      <c r="A35" s="24">
        <v>7</v>
      </c>
      <c r="B35" s="237" t="s">
        <v>39</v>
      </c>
      <c r="C35" s="238"/>
      <c r="D35" s="238"/>
      <c r="E35" s="239"/>
      <c r="F35" s="240">
        <v>59.9</v>
      </c>
      <c r="G35" s="240"/>
      <c r="H35" s="241"/>
      <c r="I35" s="68"/>
      <c r="J35" s="68"/>
      <c r="K35" s="68"/>
      <c r="L35" s="68"/>
      <c r="M35" s="68"/>
    </row>
    <row r="36" spans="1:13" ht="15.75" thickBot="1" x14ac:dyDescent="0.3">
      <c r="A36" s="24">
        <v>8</v>
      </c>
      <c r="B36" s="56" t="s">
        <v>309</v>
      </c>
      <c r="C36" s="57"/>
      <c r="D36" s="57"/>
      <c r="E36" s="58"/>
      <c r="F36" s="245">
        <v>6.4</v>
      </c>
      <c r="G36" s="246"/>
      <c r="H36" s="247"/>
      <c r="I36" s="68"/>
      <c r="J36" s="68"/>
      <c r="K36" s="68"/>
      <c r="L36" s="68"/>
      <c r="M36" s="68"/>
    </row>
    <row r="37" spans="1:13" ht="15.75" thickBot="1" x14ac:dyDescent="0.3">
      <c r="A37" s="24">
        <v>9</v>
      </c>
      <c r="B37" s="214" t="s">
        <v>243</v>
      </c>
      <c r="C37" s="215"/>
      <c r="D37" s="215"/>
      <c r="E37" s="216"/>
      <c r="F37" s="240">
        <v>20.399999999999999</v>
      </c>
      <c r="G37" s="240"/>
      <c r="H37" s="241"/>
      <c r="I37" s="68"/>
      <c r="J37" s="68"/>
      <c r="K37" s="68"/>
      <c r="L37" s="68"/>
      <c r="M37" s="68"/>
    </row>
    <row r="38" spans="1:13" ht="15.75" thickBot="1" x14ac:dyDescent="0.3">
      <c r="A38" s="24">
        <v>10</v>
      </c>
      <c r="B38" s="237" t="s">
        <v>208</v>
      </c>
      <c r="C38" s="286"/>
      <c r="D38" s="286"/>
      <c r="E38" s="287"/>
      <c r="F38" s="240">
        <v>88.3</v>
      </c>
      <c r="G38" s="240"/>
      <c r="H38" s="241"/>
      <c r="I38" s="68"/>
      <c r="J38" s="68"/>
      <c r="K38" s="68"/>
      <c r="L38" s="68"/>
      <c r="M38" s="68"/>
    </row>
    <row r="39" spans="1:13" ht="15.75" thickBot="1" x14ac:dyDescent="0.3">
      <c r="A39" s="30">
        <v>11</v>
      </c>
      <c r="B39" s="31" t="s">
        <v>336</v>
      </c>
      <c r="C39" s="176"/>
      <c r="D39" s="176"/>
      <c r="E39" s="177"/>
      <c r="F39" s="245">
        <v>5.2</v>
      </c>
      <c r="G39" s="246"/>
      <c r="H39" s="247"/>
      <c r="I39" s="68"/>
      <c r="J39" s="68"/>
      <c r="K39" s="68"/>
      <c r="L39" s="68"/>
      <c r="M39" s="68"/>
    </row>
    <row r="40" spans="1:13" x14ac:dyDescent="0.25">
      <c r="A40" s="79">
        <v>12</v>
      </c>
      <c r="B40" s="250" t="s">
        <v>99</v>
      </c>
      <c r="C40" s="251"/>
      <c r="D40" s="251"/>
      <c r="E40" s="252"/>
      <c r="F40" s="248">
        <v>489.3</v>
      </c>
      <c r="G40" s="248"/>
      <c r="H40" s="249"/>
      <c r="I40" s="68"/>
      <c r="J40" s="68"/>
      <c r="K40" s="68"/>
      <c r="L40" s="68"/>
      <c r="M40" s="68"/>
    </row>
    <row r="41" spans="1:13" ht="16.149999999999999" customHeight="1" x14ac:dyDescent="0.25">
      <c r="A41" s="21" t="s">
        <v>166</v>
      </c>
      <c r="B41" s="242" t="s">
        <v>40</v>
      </c>
      <c r="C41" s="243"/>
      <c r="D41" s="243"/>
      <c r="E41" s="243"/>
      <c r="F41" s="212"/>
      <c r="G41" s="212"/>
      <c r="H41" s="213"/>
      <c r="I41" s="68"/>
      <c r="J41" s="68"/>
      <c r="K41" s="68"/>
      <c r="L41" s="68"/>
      <c r="M41" s="68"/>
    </row>
    <row r="42" spans="1:13" ht="21.75" customHeight="1" x14ac:dyDescent="0.25">
      <c r="A42" s="21" t="s">
        <v>220</v>
      </c>
      <c r="B42" s="242" t="s">
        <v>41</v>
      </c>
      <c r="C42" s="243"/>
      <c r="D42" s="243"/>
      <c r="E42" s="243"/>
      <c r="F42" s="212"/>
      <c r="G42" s="212"/>
      <c r="H42" s="213"/>
      <c r="I42" s="68"/>
      <c r="J42" s="68"/>
      <c r="K42" s="68"/>
      <c r="L42" s="68"/>
      <c r="M42" s="68"/>
    </row>
    <row r="43" spans="1:13" ht="26.25" customHeight="1" x14ac:dyDescent="0.25">
      <c r="A43" s="21" t="s">
        <v>167</v>
      </c>
      <c r="B43" s="242" t="s">
        <v>42</v>
      </c>
      <c r="C43" s="243"/>
      <c r="D43" s="243"/>
      <c r="E43" s="243"/>
      <c r="F43" s="212"/>
      <c r="G43" s="212"/>
      <c r="H43" s="213"/>
      <c r="I43" s="68"/>
      <c r="J43" s="68"/>
      <c r="K43" s="68"/>
      <c r="L43" s="68"/>
      <c r="M43" s="68"/>
    </row>
    <row r="44" spans="1:13" ht="24" customHeight="1" x14ac:dyDescent="0.25">
      <c r="A44" s="21" t="s">
        <v>168</v>
      </c>
      <c r="B44" s="242" t="s">
        <v>43</v>
      </c>
      <c r="C44" s="243"/>
      <c r="D44" s="243"/>
      <c r="E44" s="243"/>
      <c r="F44" s="212"/>
      <c r="G44" s="212"/>
      <c r="H44" s="213"/>
      <c r="I44" s="68"/>
      <c r="J44" s="68"/>
      <c r="K44" s="68"/>
      <c r="L44" s="68"/>
      <c r="M44" s="68"/>
    </row>
    <row r="45" spans="1:13" ht="24" customHeight="1" x14ac:dyDescent="0.25">
      <c r="A45" s="21" t="s">
        <v>169</v>
      </c>
      <c r="B45" s="242" t="s">
        <v>44</v>
      </c>
      <c r="C45" s="243"/>
      <c r="D45" s="243"/>
      <c r="E45" s="243"/>
      <c r="F45" s="212"/>
      <c r="G45" s="212"/>
      <c r="H45" s="213"/>
      <c r="I45" s="68"/>
      <c r="J45" s="68"/>
      <c r="K45" s="68"/>
      <c r="L45" s="68"/>
      <c r="M45" s="68"/>
    </row>
    <row r="46" spans="1:13" ht="22.5" customHeight="1" x14ac:dyDescent="0.25">
      <c r="A46" s="21" t="s">
        <v>170</v>
      </c>
      <c r="B46" s="242" t="s">
        <v>45</v>
      </c>
      <c r="C46" s="243"/>
      <c r="D46" s="243"/>
      <c r="E46" s="243"/>
      <c r="F46" s="212"/>
      <c r="G46" s="212"/>
      <c r="H46" s="213"/>
      <c r="I46" s="68"/>
      <c r="J46" s="68"/>
      <c r="K46" s="68"/>
      <c r="L46" s="68"/>
      <c r="M46" s="68"/>
    </row>
    <row r="47" spans="1:13" ht="27.75" customHeight="1" x14ac:dyDescent="0.25">
      <c r="A47" s="21" t="s">
        <v>171</v>
      </c>
      <c r="B47" s="242" t="s">
        <v>46</v>
      </c>
      <c r="C47" s="243"/>
      <c r="D47" s="243"/>
      <c r="E47" s="243"/>
      <c r="F47" s="212"/>
      <c r="G47" s="212"/>
      <c r="H47" s="213"/>
      <c r="I47" s="68"/>
      <c r="J47" s="68"/>
      <c r="K47" s="68"/>
      <c r="L47" s="68"/>
      <c r="M47" s="68"/>
    </row>
    <row r="48" spans="1:13" ht="23.25" customHeight="1" x14ac:dyDescent="0.25">
      <c r="A48" s="21" t="s">
        <v>172</v>
      </c>
      <c r="B48" s="242" t="s">
        <v>47</v>
      </c>
      <c r="C48" s="243"/>
      <c r="D48" s="243"/>
      <c r="E48" s="243"/>
      <c r="F48" s="212"/>
      <c r="G48" s="212"/>
      <c r="H48" s="213"/>
      <c r="I48" s="68"/>
      <c r="J48" s="68"/>
      <c r="K48" s="68"/>
      <c r="L48" s="68"/>
      <c r="M48" s="68"/>
    </row>
    <row r="49" spans="1:13" x14ac:dyDescent="0.25">
      <c r="A49" s="21" t="s">
        <v>173</v>
      </c>
      <c r="B49" s="242" t="s">
        <v>48</v>
      </c>
      <c r="C49" s="243"/>
      <c r="D49" s="243"/>
      <c r="E49" s="243"/>
      <c r="F49" s="212"/>
      <c r="G49" s="212"/>
      <c r="H49" s="270"/>
      <c r="I49" s="68"/>
      <c r="J49" s="68"/>
      <c r="K49" s="68"/>
      <c r="L49" s="68"/>
      <c r="M49" s="68"/>
    </row>
    <row r="50" spans="1:13" x14ac:dyDescent="0.25">
      <c r="A50" s="48" t="s">
        <v>174</v>
      </c>
      <c r="B50" s="399" t="s">
        <v>238</v>
      </c>
      <c r="C50" s="400"/>
      <c r="D50" s="400"/>
      <c r="E50" s="401"/>
      <c r="F50" s="384">
        <v>35.299999999999997</v>
      </c>
      <c r="G50" s="272"/>
      <c r="H50" s="273"/>
      <c r="I50" s="68"/>
      <c r="J50" s="68"/>
      <c r="K50" s="68"/>
      <c r="L50" s="68"/>
      <c r="M50" s="68"/>
    </row>
    <row r="51" spans="1:13" ht="11.25" customHeight="1" x14ac:dyDescent="0.25">
      <c r="A51" s="344" t="s">
        <v>24</v>
      </c>
      <c r="B51" s="344"/>
      <c r="C51" s="344"/>
      <c r="D51" s="344"/>
      <c r="E51" s="344"/>
      <c r="F51" s="277">
        <f>F22+F30+F31+F32+F33+F34+F35+F36+F37+F38+F39+F40+F50</f>
        <v>1804.4000000000003</v>
      </c>
      <c r="G51" s="277"/>
      <c r="H51" s="277"/>
      <c r="I51" s="68"/>
      <c r="J51" s="68"/>
      <c r="K51" s="68"/>
      <c r="L51" s="68"/>
      <c r="M51" s="68"/>
    </row>
    <row r="52" spans="1:13" x14ac:dyDescent="0.25">
      <c r="A52" s="68"/>
      <c r="B52" s="87" t="s">
        <v>96</v>
      </c>
      <c r="C52" s="68"/>
      <c r="D52" s="68"/>
      <c r="E52" s="68"/>
      <c r="F52" s="68"/>
      <c r="G52" s="68"/>
      <c r="H52" s="87" t="s">
        <v>94</v>
      </c>
      <c r="I52" s="68"/>
      <c r="J52" s="68"/>
      <c r="K52" s="68"/>
      <c r="L52" s="68"/>
      <c r="M52" s="68"/>
    </row>
    <row r="53" spans="1:13" x14ac:dyDescent="0.25">
      <c r="A53" s="68"/>
      <c r="B53" s="87" t="s">
        <v>64</v>
      </c>
      <c r="C53" s="68"/>
      <c r="D53" s="68"/>
      <c r="E53" s="68"/>
      <c r="F53" s="68"/>
      <c r="G53" s="68"/>
      <c r="H53" s="87" t="s">
        <v>65</v>
      </c>
      <c r="I53" s="68"/>
      <c r="J53" s="68"/>
      <c r="K53" s="68"/>
      <c r="L53" s="68"/>
      <c r="M53" s="68"/>
    </row>
    <row r="54" spans="1:13" x14ac:dyDescent="0.25">
      <c r="A54" s="265"/>
      <c r="B54" s="329"/>
      <c r="C54" s="68"/>
      <c r="D54" s="68"/>
      <c r="E54" s="266"/>
      <c r="F54" s="328"/>
      <c r="G54" s="328"/>
      <c r="H54" s="328"/>
      <c r="I54" s="68"/>
      <c r="J54" s="68"/>
      <c r="K54" s="68"/>
      <c r="L54" s="68"/>
      <c r="M54" s="68"/>
    </row>
    <row r="55" spans="1:13" x14ac:dyDescent="0.25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1:13" x14ac:dyDescent="0.25">
      <c r="A56" s="265"/>
      <c r="B56" s="329"/>
      <c r="C56" s="68"/>
      <c r="D56" s="68"/>
      <c r="E56" s="266"/>
      <c r="F56" s="328"/>
      <c r="G56" s="328"/>
      <c r="H56" s="328"/>
      <c r="I56" s="68"/>
      <c r="J56" s="68"/>
      <c r="K56" s="68"/>
      <c r="L56" s="68"/>
      <c r="M56" s="68"/>
    </row>
    <row r="57" spans="1:13" x14ac:dyDescent="0.25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1:13" x14ac:dyDescent="0.25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1:13" x14ac:dyDescent="0.25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1:13" x14ac:dyDescent="0.25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1:13" x14ac:dyDescent="0.25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1:13" x14ac:dyDescent="0.25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1:13" x14ac:dyDescent="0.25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1:13" x14ac:dyDescent="0.25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1:13" x14ac:dyDescent="0.25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1:13" x14ac:dyDescent="0.25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1:13" x14ac:dyDescent="0.25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1:13" x14ac:dyDescent="0.25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1:13" x14ac:dyDescent="0.25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1:13" x14ac:dyDescent="0.25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1:13" x14ac:dyDescent="0.25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1:13" x14ac:dyDescent="0.25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1:13" x14ac:dyDescent="0.25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1:13" x14ac:dyDescent="0.25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1:13" x14ac:dyDescent="0.25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1:13" x14ac:dyDescent="0.25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1:13" x14ac:dyDescent="0.25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1:13" x14ac:dyDescent="0.25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1:13" x14ac:dyDescent="0.25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1:13" x14ac:dyDescent="0.25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1:13" x14ac:dyDescent="0.25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1:13" x14ac:dyDescent="0.25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1:13" x14ac:dyDescent="0.25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</sheetData>
  <mergeCells count="56">
    <mergeCell ref="H2:I2"/>
    <mergeCell ref="F19:G19"/>
    <mergeCell ref="B21:E21"/>
    <mergeCell ref="F21:H21"/>
    <mergeCell ref="F16:G16"/>
    <mergeCell ref="F17:G17"/>
    <mergeCell ref="F18:G18"/>
    <mergeCell ref="A5:K5"/>
    <mergeCell ref="A8:K8"/>
    <mergeCell ref="A9:E9"/>
    <mergeCell ref="A6:K6"/>
    <mergeCell ref="A7:K7"/>
    <mergeCell ref="F22:H22"/>
    <mergeCell ref="B31:E31"/>
    <mergeCell ref="B25:H25"/>
    <mergeCell ref="B30:E30"/>
    <mergeCell ref="B28:H28"/>
    <mergeCell ref="B27:H27"/>
    <mergeCell ref="B26:H26"/>
    <mergeCell ref="F30:H30"/>
    <mergeCell ref="B23:H23"/>
    <mergeCell ref="B24:H24"/>
    <mergeCell ref="B22:E22"/>
    <mergeCell ref="F37:H37"/>
    <mergeCell ref="F31:H31"/>
    <mergeCell ref="B32:E32"/>
    <mergeCell ref="B34:E34"/>
    <mergeCell ref="F34:H34"/>
    <mergeCell ref="F35:H35"/>
    <mergeCell ref="B35:E35"/>
    <mergeCell ref="F32:H32"/>
    <mergeCell ref="F36:H36"/>
    <mergeCell ref="B37:E37"/>
    <mergeCell ref="F33:H33"/>
    <mergeCell ref="B50:E50"/>
    <mergeCell ref="F50:H50"/>
    <mergeCell ref="B41:H41"/>
    <mergeCell ref="B40:E40"/>
    <mergeCell ref="F38:H38"/>
    <mergeCell ref="B38:E38"/>
    <mergeCell ref="F40:H40"/>
    <mergeCell ref="B49:H49"/>
    <mergeCell ref="B48:H48"/>
    <mergeCell ref="B42:H42"/>
    <mergeCell ref="B44:H44"/>
    <mergeCell ref="B43:H43"/>
    <mergeCell ref="B47:H47"/>
    <mergeCell ref="B46:H46"/>
    <mergeCell ref="B45:H45"/>
    <mergeCell ref="F39:H39"/>
    <mergeCell ref="A56:B56"/>
    <mergeCell ref="E56:H56"/>
    <mergeCell ref="A54:B54"/>
    <mergeCell ref="E54:H54"/>
    <mergeCell ref="A51:E51"/>
    <mergeCell ref="F51:H51"/>
  </mergeCells>
  <phoneticPr fontId="0" type="noConversion"/>
  <pageMargins left="0.7" right="0.7" top="0.75" bottom="0.75" header="0.3" footer="0.3"/>
  <pageSetup paperSize="9" orientation="landscape" horizontalDpi="180" verticalDpi="18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37" zoomScaleNormal="100" workbookViewId="0">
      <selection activeCell="B1" sqref="A1:J58"/>
    </sheetView>
  </sheetViews>
  <sheetFormatPr defaultRowHeight="15" x14ac:dyDescent="0.25"/>
  <cols>
    <col min="1" max="1" width="4.28515625" customWidth="1"/>
    <col min="2" max="2" width="31" customWidth="1"/>
    <col min="3" max="3" width="16.140625" customWidth="1"/>
    <col min="4" max="4" width="11.42578125" customWidth="1"/>
    <col min="5" max="5" width="13.5703125" customWidth="1"/>
    <col min="6" max="6" width="2.5703125" customWidth="1"/>
    <col min="7" max="7" width="6.7109375" customWidth="1"/>
    <col min="8" max="8" width="18.42578125" customWidth="1"/>
    <col min="9" max="9" width="13.5703125" customWidth="1"/>
    <col min="10" max="10" width="12.42578125" customWidth="1"/>
  </cols>
  <sheetData>
    <row r="1" spans="1:10" x14ac:dyDescent="0.25">
      <c r="A1" s="1"/>
      <c r="B1" s="1"/>
      <c r="C1" s="1"/>
      <c r="D1" s="1"/>
      <c r="E1" s="1"/>
      <c r="F1" s="1"/>
      <c r="G1" s="2"/>
      <c r="H1" s="226" t="s">
        <v>0</v>
      </c>
      <c r="I1" s="357"/>
      <c r="J1" s="1"/>
    </row>
    <row r="2" spans="1:10" x14ac:dyDescent="0.25">
      <c r="A2" s="1"/>
      <c r="B2" s="1"/>
      <c r="C2" s="1"/>
      <c r="D2" s="1"/>
      <c r="E2" s="1"/>
      <c r="F2" s="2"/>
      <c r="G2" s="2"/>
      <c r="H2" s="3" t="s">
        <v>126</v>
      </c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4" t="s">
        <v>253</v>
      </c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228" t="s">
        <v>114</v>
      </c>
      <c r="B5" s="229"/>
      <c r="C5" s="229"/>
      <c r="D5" s="229"/>
      <c r="E5" s="229"/>
      <c r="F5" s="229"/>
      <c r="G5" s="229"/>
      <c r="H5" s="229"/>
      <c r="I5" s="229"/>
      <c r="J5" s="229"/>
    </row>
    <row r="6" spans="1:10" x14ac:dyDescent="0.25">
      <c r="A6" s="230" t="s">
        <v>129</v>
      </c>
      <c r="B6" s="229"/>
      <c r="C6" s="229"/>
      <c r="D6" s="229"/>
      <c r="E6" s="229"/>
      <c r="F6" s="229"/>
      <c r="G6" s="229"/>
      <c r="H6" s="229"/>
      <c r="I6" s="229"/>
      <c r="J6" s="229"/>
    </row>
    <row r="7" spans="1:10" x14ac:dyDescent="0.25">
      <c r="A7" s="228" t="s">
        <v>254</v>
      </c>
      <c r="B7" s="229"/>
      <c r="C7" s="229"/>
      <c r="D7" s="229"/>
      <c r="E7" s="229"/>
      <c r="F7" s="229"/>
      <c r="G7" s="229"/>
      <c r="H7" s="229"/>
      <c r="I7" s="229"/>
      <c r="J7" s="229"/>
    </row>
    <row r="8" spans="1:10" x14ac:dyDescent="0.25">
      <c r="A8" s="230" t="s">
        <v>176</v>
      </c>
      <c r="B8" s="229"/>
      <c r="C8" s="229"/>
      <c r="D8" s="229"/>
      <c r="E8" s="229"/>
      <c r="F8" s="229"/>
      <c r="G8" s="229"/>
      <c r="H8" s="229"/>
      <c r="I8" s="229"/>
      <c r="J8" s="229"/>
    </row>
    <row r="9" spans="1:10" x14ac:dyDescent="0.25">
      <c r="A9" s="1"/>
      <c r="B9" s="1" t="s">
        <v>372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5" t="s">
        <v>1</v>
      </c>
      <c r="B10" s="1"/>
      <c r="C10" s="1"/>
      <c r="D10" s="1"/>
      <c r="E10" s="1"/>
      <c r="F10" s="1"/>
      <c r="G10" s="5" t="s">
        <v>26</v>
      </c>
      <c r="H10" s="1"/>
      <c r="I10" s="1"/>
      <c r="J10" s="1"/>
    </row>
    <row r="11" spans="1:10" ht="84" x14ac:dyDescent="0.25">
      <c r="A11" s="6" t="s">
        <v>2</v>
      </c>
      <c r="B11" s="6" t="s">
        <v>3</v>
      </c>
      <c r="C11" s="7" t="s">
        <v>8</v>
      </c>
      <c r="D11" s="7" t="s">
        <v>9</v>
      </c>
      <c r="E11" s="7" t="s">
        <v>10</v>
      </c>
      <c r="F11" s="1"/>
      <c r="G11" s="6" t="s">
        <v>2</v>
      </c>
      <c r="H11" s="6" t="s">
        <v>3</v>
      </c>
      <c r="I11" s="7" t="s">
        <v>7</v>
      </c>
      <c r="J11" s="7" t="s">
        <v>6</v>
      </c>
    </row>
    <row r="12" spans="1:10" x14ac:dyDescent="0.25">
      <c r="A12" s="6"/>
      <c r="B12" s="7" t="s">
        <v>296</v>
      </c>
      <c r="C12" s="8"/>
      <c r="D12" s="9"/>
      <c r="E12" s="9">
        <v>129.19999999999999</v>
      </c>
      <c r="F12" s="1"/>
      <c r="G12" s="10"/>
      <c r="H12" s="7" t="s">
        <v>308</v>
      </c>
      <c r="I12" s="10"/>
      <c r="J12" s="10">
        <v>77</v>
      </c>
    </row>
    <row r="13" spans="1:10" x14ac:dyDescent="0.25">
      <c r="A13" s="6">
        <v>1</v>
      </c>
      <c r="B13" s="10" t="s">
        <v>4</v>
      </c>
      <c r="C13" s="9">
        <v>781.9</v>
      </c>
      <c r="D13" s="9">
        <v>813.5</v>
      </c>
      <c r="E13" s="9">
        <f>C13-D13</f>
        <v>-31.600000000000023</v>
      </c>
      <c r="F13" s="1"/>
      <c r="G13" s="6">
        <v>1</v>
      </c>
      <c r="H13" s="10" t="s">
        <v>4</v>
      </c>
      <c r="I13" s="11">
        <f>D14</f>
        <v>813.5</v>
      </c>
      <c r="J13" s="12">
        <f>F51</f>
        <v>719.7</v>
      </c>
    </row>
    <row r="14" spans="1:10" ht="24" x14ac:dyDescent="0.25">
      <c r="A14" s="13"/>
      <c r="B14" s="14" t="s">
        <v>5</v>
      </c>
      <c r="C14" s="15">
        <f>SUM(C13)</f>
        <v>781.9</v>
      </c>
      <c r="D14" s="15">
        <f>SUM(D12:D13)</f>
        <v>813.5</v>
      </c>
      <c r="E14" s="15">
        <f>E12+E13</f>
        <v>97.599999999999966</v>
      </c>
      <c r="F14" s="1"/>
      <c r="G14" s="6"/>
      <c r="H14" s="14" t="s">
        <v>11</v>
      </c>
      <c r="I14" s="142">
        <f>I13</f>
        <v>813.5</v>
      </c>
      <c r="J14" s="12">
        <f>J12+J13</f>
        <v>796.7</v>
      </c>
    </row>
    <row r="15" spans="1:10" x14ac:dyDescent="0.25">
      <c r="A15" s="82"/>
      <c r="B15" s="65"/>
      <c r="C15" s="83"/>
      <c r="D15" s="83"/>
      <c r="E15" s="83"/>
      <c r="F15" s="1"/>
      <c r="G15" s="84"/>
      <c r="H15" s="65"/>
      <c r="I15" s="66"/>
      <c r="J15" s="85"/>
    </row>
    <row r="16" spans="1:10" x14ac:dyDescent="0.25">
      <c r="A16" s="5" t="s">
        <v>12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 ht="36" x14ac:dyDescent="0.25">
      <c r="A17" s="6" t="s">
        <v>2</v>
      </c>
      <c r="B17" s="7" t="s">
        <v>13</v>
      </c>
      <c r="C17" s="7" t="s">
        <v>14</v>
      </c>
      <c r="D17" s="7" t="s">
        <v>15</v>
      </c>
      <c r="E17" s="7" t="s">
        <v>10</v>
      </c>
      <c r="F17" s="234" t="s">
        <v>16</v>
      </c>
      <c r="G17" s="361"/>
      <c r="H17" s="1"/>
      <c r="I17" s="1"/>
      <c r="J17" s="1"/>
    </row>
    <row r="18" spans="1:10" x14ac:dyDescent="0.25">
      <c r="A18" s="6">
        <v>1</v>
      </c>
      <c r="B18" s="1" t="s">
        <v>19</v>
      </c>
      <c r="C18" s="10">
        <v>376.4</v>
      </c>
      <c r="D18" s="10">
        <v>347</v>
      </c>
      <c r="E18" s="10">
        <f>C18-D18</f>
        <v>29.399999999999977</v>
      </c>
      <c r="F18" s="358"/>
      <c r="G18" s="358"/>
      <c r="H18" s="1"/>
      <c r="I18" s="1"/>
      <c r="J18" s="1"/>
    </row>
    <row r="19" spans="1:10" x14ac:dyDescent="0.25">
      <c r="A19" s="6">
        <v>2</v>
      </c>
      <c r="B19" s="1" t="s">
        <v>135</v>
      </c>
      <c r="C19" s="10">
        <v>95.9</v>
      </c>
      <c r="D19" s="10">
        <v>95.4</v>
      </c>
      <c r="E19" s="10">
        <f>C19-D19</f>
        <v>0.5</v>
      </c>
      <c r="F19" s="359"/>
      <c r="G19" s="343"/>
      <c r="H19" s="1"/>
      <c r="I19" s="1"/>
      <c r="J19" s="1"/>
    </row>
    <row r="20" spans="1:10" ht="24" x14ac:dyDescent="0.25">
      <c r="A20" s="10"/>
      <c r="B20" s="14" t="s">
        <v>20</v>
      </c>
      <c r="C20" s="16">
        <f>C18+C19</f>
        <v>472.29999999999995</v>
      </c>
      <c r="D20" s="16">
        <f>D18+D19</f>
        <v>442.4</v>
      </c>
      <c r="E20" s="16">
        <f>E18+E19</f>
        <v>29.899999999999977</v>
      </c>
      <c r="F20" s="236"/>
      <c r="G20" s="236"/>
      <c r="H20" s="1"/>
      <c r="I20" s="1"/>
      <c r="J20" s="1"/>
    </row>
    <row r="21" spans="1:10" x14ac:dyDescent="0.25">
      <c r="A21" s="5" t="s">
        <v>287</v>
      </c>
      <c r="B21" s="1"/>
      <c r="C21" s="1"/>
      <c r="D21" s="1"/>
      <c r="E21" s="1"/>
      <c r="F21" s="1"/>
      <c r="G21" s="1"/>
      <c r="H21" s="1"/>
      <c r="I21" s="1"/>
      <c r="J21" s="1"/>
    </row>
    <row r="22" spans="1:10" ht="15.75" thickBot="1" x14ac:dyDescent="0.3">
      <c r="A22" s="18" t="s">
        <v>2</v>
      </c>
      <c r="B22" s="350" t="s">
        <v>25</v>
      </c>
      <c r="C22" s="351"/>
      <c r="D22" s="351"/>
      <c r="E22" s="352"/>
      <c r="F22" s="350" t="s">
        <v>21</v>
      </c>
      <c r="G22" s="351"/>
      <c r="H22" s="352"/>
      <c r="I22" s="1"/>
      <c r="J22" s="1"/>
    </row>
    <row r="23" spans="1:10" x14ac:dyDescent="0.25">
      <c r="A23" s="19">
        <v>1</v>
      </c>
      <c r="B23" s="207" t="s">
        <v>49</v>
      </c>
      <c r="C23" s="208"/>
      <c r="D23" s="208"/>
      <c r="E23" s="209"/>
      <c r="F23" s="278">
        <v>254</v>
      </c>
      <c r="G23" s="279"/>
      <c r="H23" s="280"/>
      <c r="I23" s="1"/>
      <c r="J23" s="1"/>
    </row>
    <row r="24" spans="1:10" x14ac:dyDescent="0.25">
      <c r="A24" s="20"/>
      <c r="B24" s="223" t="s">
        <v>27</v>
      </c>
      <c r="C24" s="333"/>
      <c r="D24" s="333"/>
      <c r="E24" s="333"/>
      <c r="F24" s="333"/>
      <c r="G24" s="333"/>
      <c r="H24" s="334"/>
      <c r="I24" s="1"/>
      <c r="J24" s="1"/>
    </row>
    <row r="25" spans="1:10" x14ac:dyDescent="0.25">
      <c r="A25" s="21" t="s">
        <v>28</v>
      </c>
      <c r="B25" s="353" t="s">
        <v>29</v>
      </c>
      <c r="C25" s="335"/>
      <c r="D25" s="335"/>
      <c r="E25" s="335"/>
      <c r="F25" s="335"/>
      <c r="G25" s="335"/>
      <c r="H25" s="336"/>
      <c r="I25" s="1"/>
      <c r="J25" s="1"/>
    </row>
    <row r="26" spans="1:10" x14ac:dyDescent="0.25">
      <c r="A26" s="21" t="s">
        <v>30</v>
      </c>
      <c r="B26" s="353" t="s">
        <v>180</v>
      </c>
      <c r="C26" s="335"/>
      <c r="D26" s="335"/>
      <c r="E26" s="335"/>
      <c r="F26" s="335"/>
      <c r="G26" s="335"/>
      <c r="H26" s="336"/>
      <c r="I26" s="1"/>
      <c r="J26" s="1"/>
    </row>
    <row r="27" spans="1:10" x14ac:dyDescent="0.25">
      <c r="A27" s="21" t="s">
        <v>31</v>
      </c>
      <c r="B27" s="353" t="s">
        <v>33</v>
      </c>
      <c r="C27" s="335"/>
      <c r="D27" s="335"/>
      <c r="E27" s="335"/>
      <c r="F27" s="335"/>
      <c r="G27" s="335"/>
      <c r="H27" s="336"/>
      <c r="I27" s="1"/>
      <c r="J27" s="1"/>
    </row>
    <row r="28" spans="1:10" x14ac:dyDescent="0.25">
      <c r="A28" s="21" t="s">
        <v>32</v>
      </c>
      <c r="B28" s="353" t="s">
        <v>63</v>
      </c>
      <c r="C28" s="335"/>
      <c r="D28" s="335"/>
      <c r="E28" s="335"/>
      <c r="F28" s="335"/>
      <c r="G28" s="335"/>
      <c r="H28" s="336"/>
      <c r="I28" s="1"/>
      <c r="J28" s="1"/>
    </row>
    <row r="29" spans="1:10" ht="15.75" thickBot="1" x14ac:dyDescent="0.3">
      <c r="A29" s="22" t="s">
        <v>34</v>
      </c>
      <c r="B29" s="354" t="s">
        <v>182</v>
      </c>
      <c r="C29" s="355"/>
      <c r="D29" s="355"/>
      <c r="E29" s="355"/>
      <c r="F29" s="355"/>
      <c r="G29" s="355"/>
      <c r="H29" s="356"/>
      <c r="I29" s="1"/>
      <c r="J29" s="1"/>
    </row>
    <row r="30" spans="1:10" ht="15.75" thickBot="1" x14ac:dyDescent="0.3">
      <c r="A30" s="97" t="s">
        <v>35</v>
      </c>
      <c r="B30" s="141" t="s">
        <v>181</v>
      </c>
      <c r="C30" s="138"/>
      <c r="D30" s="138"/>
      <c r="E30" s="138"/>
      <c r="F30" s="138"/>
      <c r="G30" s="138"/>
      <c r="H30" s="139"/>
      <c r="I30" s="1"/>
      <c r="J30" s="1"/>
    </row>
    <row r="31" spans="1:10" ht="15.75" thickBot="1" x14ac:dyDescent="0.3">
      <c r="A31" s="23" t="s">
        <v>38</v>
      </c>
      <c r="B31" s="420" t="s">
        <v>81</v>
      </c>
      <c r="C31" s="421"/>
      <c r="D31" s="421"/>
      <c r="E31" s="422"/>
      <c r="F31" s="296">
        <v>4.5999999999999996</v>
      </c>
      <c r="G31" s="297"/>
      <c r="H31" s="298"/>
      <c r="I31" s="1"/>
      <c r="J31" s="1"/>
    </row>
    <row r="32" spans="1:10" ht="15.75" thickBot="1" x14ac:dyDescent="0.3">
      <c r="A32" s="23" t="s">
        <v>82</v>
      </c>
      <c r="B32" s="111" t="s">
        <v>152</v>
      </c>
      <c r="C32" s="112"/>
      <c r="D32" s="112"/>
      <c r="E32" s="113"/>
      <c r="F32" s="108"/>
      <c r="G32" s="109"/>
      <c r="H32" s="110">
        <v>28.8</v>
      </c>
      <c r="I32" s="1"/>
      <c r="J32" s="1"/>
    </row>
    <row r="33" spans="1:10" ht="15.75" thickBot="1" x14ac:dyDescent="0.3">
      <c r="A33" s="24">
        <v>4</v>
      </c>
      <c r="B33" s="237" t="s">
        <v>22</v>
      </c>
      <c r="C33" s="238"/>
      <c r="D33" s="238"/>
      <c r="E33" s="239"/>
      <c r="F33" s="302">
        <v>45.6</v>
      </c>
      <c r="G33" s="302"/>
      <c r="H33" s="303"/>
      <c r="I33" s="1"/>
      <c r="J33" s="1"/>
    </row>
    <row r="34" spans="1:10" ht="15.75" thickBot="1" x14ac:dyDescent="0.3">
      <c r="A34" s="24">
        <v>5</v>
      </c>
      <c r="B34" s="56" t="s">
        <v>23</v>
      </c>
      <c r="C34" s="57"/>
      <c r="D34" s="57"/>
      <c r="E34" s="58"/>
      <c r="F34" s="381">
        <v>40.799999999999997</v>
      </c>
      <c r="G34" s="246"/>
      <c r="H34" s="247"/>
      <c r="I34" s="1"/>
      <c r="J34" s="1"/>
    </row>
    <row r="35" spans="1:10" ht="15.75" thickBot="1" x14ac:dyDescent="0.3">
      <c r="A35" s="24">
        <v>6</v>
      </c>
      <c r="B35" s="237" t="s">
        <v>245</v>
      </c>
      <c r="C35" s="403"/>
      <c r="D35" s="403"/>
      <c r="E35" s="404"/>
      <c r="F35" s="302">
        <v>5.0999999999999996</v>
      </c>
      <c r="G35" s="302"/>
      <c r="H35" s="303"/>
      <c r="I35" s="1"/>
      <c r="J35" s="1"/>
    </row>
    <row r="36" spans="1:10" ht="15.75" thickBot="1" x14ac:dyDescent="0.3">
      <c r="A36" s="30">
        <v>7</v>
      </c>
      <c r="B36" s="31" t="s">
        <v>311</v>
      </c>
      <c r="C36" s="35"/>
      <c r="D36" s="35"/>
      <c r="E36" s="36"/>
      <c r="F36" s="37"/>
      <c r="G36" s="38"/>
      <c r="H36" s="39">
        <v>0</v>
      </c>
      <c r="I36" s="1"/>
      <c r="J36" s="1"/>
    </row>
    <row r="37" spans="1:10" ht="15.75" thickBot="1" x14ac:dyDescent="0.3">
      <c r="A37" s="30">
        <v>8</v>
      </c>
      <c r="B37" s="31" t="s">
        <v>39</v>
      </c>
      <c r="C37" s="35"/>
      <c r="D37" s="35"/>
      <c r="E37" s="36"/>
      <c r="F37" s="37"/>
      <c r="G37" s="38"/>
      <c r="H37" s="39">
        <v>26.2</v>
      </c>
      <c r="I37" s="1"/>
      <c r="J37" s="1"/>
    </row>
    <row r="38" spans="1:10" ht="15.75" thickBot="1" x14ac:dyDescent="0.3">
      <c r="A38" s="30">
        <v>9</v>
      </c>
      <c r="B38" s="31" t="s">
        <v>196</v>
      </c>
      <c r="C38" s="35"/>
      <c r="D38" s="35"/>
      <c r="E38" s="36"/>
      <c r="F38" s="381">
        <v>36.700000000000003</v>
      </c>
      <c r="G38" s="411"/>
      <c r="H38" s="412"/>
      <c r="I38" s="1"/>
      <c r="J38" s="1"/>
    </row>
    <row r="39" spans="1:10" x14ac:dyDescent="0.25">
      <c r="A39" s="25">
        <v>10</v>
      </c>
      <c r="B39" s="250" t="s">
        <v>99</v>
      </c>
      <c r="C39" s="251"/>
      <c r="D39" s="251"/>
      <c r="E39" s="252"/>
      <c r="F39" s="284">
        <v>265.7</v>
      </c>
      <c r="G39" s="284"/>
      <c r="H39" s="285"/>
      <c r="I39" s="1"/>
      <c r="J39" s="1"/>
    </row>
    <row r="40" spans="1:10" x14ac:dyDescent="0.25">
      <c r="A40" s="26"/>
      <c r="B40" s="223" t="s">
        <v>27</v>
      </c>
      <c r="C40" s="333"/>
      <c r="D40" s="333"/>
      <c r="E40" s="333"/>
      <c r="F40" s="333"/>
      <c r="G40" s="333"/>
      <c r="H40" s="334"/>
      <c r="I40" s="1"/>
      <c r="J40" s="1"/>
    </row>
    <row r="41" spans="1:10" x14ac:dyDescent="0.25">
      <c r="A41" s="21" t="s">
        <v>83</v>
      </c>
      <c r="B41" s="242" t="s">
        <v>40</v>
      </c>
      <c r="C41" s="243"/>
      <c r="D41" s="243"/>
      <c r="E41" s="243"/>
      <c r="F41" s="335"/>
      <c r="G41" s="335"/>
      <c r="H41" s="336"/>
      <c r="I41" s="1"/>
      <c r="J41" s="1"/>
    </row>
    <row r="42" spans="1:10" ht="19.5" customHeight="1" x14ac:dyDescent="0.25">
      <c r="A42" s="21" t="s">
        <v>84</v>
      </c>
      <c r="B42" s="242" t="s">
        <v>41</v>
      </c>
      <c r="C42" s="243"/>
      <c r="D42" s="243"/>
      <c r="E42" s="243"/>
      <c r="F42" s="335"/>
      <c r="G42" s="335"/>
      <c r="H42" s="336"/>
      <c r="I42" s="1"/>
      <c r="J42" s="1"/>
    </row>
    <row r="43" spans="1:10" ht="23.25" customHeight="1" x14ac:dyDescent="0.25">
      <c r="A43" s="21" t="s">
        <v>85</v>
      </c>
      <c r="B43" s="242" t="s">
        <v>42</v>
      </c>
      <c r="C43" s="243"/>
      <c r="D43" s="243"/>
      <c r="E43" s="243"/>
      <c r="F43" s="335"/>
      <c r="G43" s="335"/>
      <c r="H43" s="336"/>
      <c r="I43" s="1"/>
      <c r="J43" s="1"/>
    </row>
    <row r="44" spans="1:10" ht="23.25" customHeight="1" x14ac:dyDescent="0.25">
      <c r="A44" s="21" t="s">
        <v>86</v>
      </c>
      <c r="B44" s="242" t="s">
        <v>43</v>
      </c>
      <c r="C44" s="243"/>
      <c r="D44" s="243"/>
      <c r="E44" s="243"/>
      <c r="F44" s="335"/>
      <c r="G44" s="335"/>
      <c r="H44" s="336"/>
      <c r="I44" s="1"/>
      <c r="J44" s="1"/>
    </row>
    <row r="45" spans="1:10" ht="20.25" customHeight="1" x14ac:dyDescent="0.25">
      <c r="A45" s="21" t="s">
        <v>87</v>
      </c>
      <c r="B45" s="242" t="s">
        <v>44</v>
      </c>
      <c r="C45" s="243"/>
      <c r="D45" s="243"/>
      <c r="E45" s="243"/>
      <c r="F45" s="335"/>
      <c r="G45" s="335"/>
      <c r="H45" s="336"/>
      <c r="I45" s="1"/>
      <c r="J45" s="1"/>
    </row>
    <row r="46" spans="1:10" ht="23.25" customHeight="1" x14ac:dyDescent="0.25">
      <c r="A46" s="21" t="s">
        <v>88</v>
      </c>
      <c r="B46" s="242" t="s">
        <v>45</v>
      </c>
      <c r="C46" s="243"/>
      <c r="D46" s="243"/>
      <c r="E46" s="243"/>
      <c r="F46" s="335"/>
      <c r="G46" s="335"/>
      <c r="H46" s="336"/>
      <c r="I46" s="1"/>
      <c r="J46" s="1"/>
    </row>
    <row r="47" spans="1:10" ht="22.5" customHeight="1" x14ac:dyDescent="0.25">
      <c r="A47" s="21" t="s">
        <v>89</v>
      </c>
      <c r="B47" s="242" t="s">
        <v>46</v>
      </c>
      <c r="C47" s="243"/>
      <c r="D47" s="243"/>
      <c r="E47" s="243"/>
      <c r="F47" s="335"/>
      <c r="G47" s="335"/>
      <c r="H47" s="336"/>
      <c r="I47" s="1"/>
      <c r="J47" s="1"/>
    </row>
    <row r="48" spans="1:10" ht="19.899999999999999" customHeight="1" x14ac:dyDescent="0.25">
      <c r="A48" s="21" t="s">
        <v>90</v>
      </c>
      <c r="B48" s="242" t="s">
        <v>47</v>
      </c>
      <c r="C48" s="243"/>
      <c r="D48" s="243"/>
      <c r="E48" s="243"/>
      <c r="F48" s="335"/>
      <c r="G48" s="335"/>
      <c r="H48" s="336"/>
      <c r="I48" s="1"/>
      <c r="J48" s="1"/>
    </row>
    <row r="49" spans="1:10" x14ac:dyDescent="0.25">
      <c r="A49" s="21" t="s">
        <v>91</v>
      </c>
      <c r="B49" s="267" t="s">
        <v>48</v>
      </c>
      <c r="C49" s="268"/>
      <c r="D49" s="268"/>
      <c r="E49" s="268"/>
      <c r="F49" s="345"/>
      <c r="G49" s="345"/>
      <c r="H49" s="346"/>
      <c r="I49" s="1"/>
      <c r="J49" s="1"/>
    </row>
    <row r="50" spans="1:10" x14ac:dyDescent="0.25">
      <c r="A50" s="48" t="s">
        <v>92</v>
      </c>
      <c r="B50" s="415" t="s">
        <v>238</v>
      </c>
      <c r="C50" s="416"/>
      <c r="D50" s="416"/>
      <c r="E50" s="417"/>
      <c r="F50" s="384">
        <v>12.2</v>
      </c>
      <c r="G50" s="418"/>
      <c r="H50" s="419"/>
      <c r="I50" s="1"/>
      <c r="J50" s="1"/>
    </row>
    <row r="51" spans="1:10" x14ac:dyDescent="0.25">
      <c r="A51" s="344" t="s">
        <v>24</v>
      </c>
      <c r="B51" s="344"/>
      <c r="C51" s="344"/>
      <c r="D51" s="344"/>
      <c r="E51" s="344"/>
      <c r="F51" s="277">
        <f>F23+F31+H32+F33+F34+F35+H36+H37+F38+F39+F50</f>
        <v>719.7</v>
      </c>
      <c r="G51" s="277"/>
      <c r="H51" s="277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332" t="s">
        <v>50</v>
      </c>
      <c r="B53" s="331"/>
      <c r="C53" s="1"/>
      <c r="D53" s="1"/>
      <c r="E53" s="266" t="s">
        <v>94</v>
      </c>
      <c r="F53" s="331"/>
      <c r="G53" s="331"/>
      <c r="H53" s="331"/>
      <c r="I53" s="1"/>
      <c r="J53" s="1"/>
    </row>
    <row r="54" spans="1:10" x14ac:dyDescent="0.25">
      <c r="A54" s="332" t="s">
        <v>64</v>
      </c>
      <c r="B54" s="331"/>
      <c r="C54" s="1"/>
      <c r="D54" s="1"/>
      <c r="E54" s="266" t="s">
        <v>65</v>
      </c>
      <c r="F54" s="331"/>
      <c r="G54" s="331"/>
      <c r="H54" s="33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265"/>
      <c r="B56" s="330"/>
      <c r="C56" s="1"/>
      <c r="D56" s="1"/>
      <c r="E56" s="266"/>
      <c r="F56" s="331"/>
      <c r="G56" s="331"/>
      <c r="H56" s="33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</sheetData>
  <mergeCells count="49">
    <mergeCell ref="F22:H22"/>
    <mergeCell ref="B22:E22"/>
    <mergeCell ref="B23:E23"/>
    <mergeCell ref="H1:I1"/>
    <mergeCell ref="A5:J5"/>
    <mergeCell ref="A6:J6"/>
    <mergeCell ref="A7:J7"/>
    <mergeCell ref="A8:J8"/>
    <mergeCell ref="B45:H45"/>
    <mergeCell ref="B41:H41"/>
    <mergeCell ref="B42:H42"/>
    <mergeCell ref="B43:H43"/>
    <mergeCell ref="F17:G17"/>
    <mergeCell ref="F35:H35"/>
    <mergeCell ref="F39:H39"/>
    <mergeCell ref="F33:H33"/>
    <mergeCell ref="B33:E33"/>
    <mergeCell ref="F34:H34"/>
    <mergeCell ref="F18:G18"/>
    <mergeCell ref="F20:G20"/>
    <mergeCell ref="F19:G19"/>
    <mergeCell ref="B24:H24"/>
    <mergeCell ref="B27:H27"/>
    <mergeCell ref="B29:H29"/>
    <mergeCell ref="B44:H44"/>
    <mergeCell ref="F23:H23"/>
    <mergeCell ref="B35:E35"/>
    <mergeCell ref="B31:E31"/>
    <mergeCell ref="B28:H28"/>
    <mergeCell ref="B26:H26"/>
    <mergeCell ref="F31:H31"/>
    <mergeCell ref="F38:H38"/>
    <mergeCell ref="B39:E39"/>
    <mergeCell ref="B40:H40"/>
    <mergeCell ref="B25:H25"/>
    <mergeCell ref="A56:B56"/>
    <mergeCell ref="E56:H56"/>
    <mergeCell ref="B49:H49"/>
    <mergeCell ref="B50:E50"/>
    <mergeCell ref="F50:H50"/>
    <mergeCell ref="A54:B54"/>
    <mergeCell ref="E54:H54"/>
    <mergeCell ref="A53:B53"/>
    <mergeCell ref="B48:H48"/>
    <mergeCell ref="E53:H53"/>
    <mergeCell ref="B46:H46"/>
    <mergeCell ref="A51:E51"/>
    <mergeCell ref="F51:H51"/>
    <mergeCell ref="B47:H47"/>
  </mergeCells>
  <phoneticPr fontId="17" type="noConversion"/>
  <pageMargins left="0.7" right="0.7" top="0.75" bottom="0.75" header="0.3" footer="0.3"/>
  <pageSetup paperSize="9" orientation="landscape" horizontalDpi="180" verticalDpi="18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37" zoomScaleNormal="100" workbookViewId="0">
      <selection activeCell="B46" sqref="B46:H46"/>
    </sheetView>
  </sheetViews>
  <sheetFormatPr defaultRowHeight="15" x14ac:dyDescent="0.25"/>
  <cols>
    <col min="1" max="1" width="4.28515625" customWidth="1"/>
    <col min="2" max="2" width="31" customWidth="1"/>
    <col min="3" max="3" width="16.140625" customWidth="1"/>
    <col min="4" max="4" width="11.42578125" customWidth="1"/>
    <col min="5" max="5" width="13.5703125" customWidth="1"/>
    <col min="6" max="6" width="2.5703125" customWidth="1"/>
    <col min="7" max="7" width="6.7109375" customWidth="1"/>
    <col min="8" max="8" width="18.42578125" customWidth="1"/>
    <col min="9" max="9" width="13.5703125" customWidth="1"/>
    <col min="10" max="10" width="12.42578125" customWidth="1"/>
  </cols>
  <sheetData>
    <row r="1" spans="1:10" x14ac:dyDescent="0.25">
      <c r="A1" s="1"/>
      <c r="B1" s="1"/>
      <c r="C1" s="1"/>
      <c r="D1" s="1"/>
      <c r="E1" s="1"/>
      <c r="F1" s="1"/>
      <c r="G1" s="2"/>
      <c r="H1" s="226" t="s">
        <v>0</v>
      </c>
      <c r="I1" s="357"/>
      <c r="J1" s="1"/>
    </row>
    <row r="2" spans="1:10" x14ac:dyDescent="0.25">
      <c r="A2" s="1"/>
      <c r="B2" s="1"/>
      <c r="C2" s="1"/>
      <c r="D2" s="1"/>
      <c r="E2" s="1"/>
      <c r="F2" s="2"/>
      <c r="G2" s="2"/>
      <c r="H2" s="3" t="s">
        <v>126</v>
      </c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4" t="s">
        <v>288</v>
      </c>
      <c r="I3" s="1"/>
      <c r="J3" s="1"/>
    </row>
    <row r="4" spans="1:10" x14ac:dyDescent="0.25">
      <c r="A4" s="228" t="s">
        <v>114</v>
      </c>
      <c r="B4" s="229"/>
      <c r="C4" s="229"/>
      <c r="D4" s="229"/>
      <c r="E4" s="229"/>
      <c r="F4" s="229"/>
      <c r="G4" s="229"/>
      <c r="H4" s="229"/>
      <c r="I4" s="229"/>
      <c r="J4" s="229"/>
    </row>
    <row r="5" spans="1:10" x14ac:dyDescent="0.25">
      <c r="A5" s="230" t="s">
        <v>128</v>
      </c>
      <c r="B5" s="229"/>
      <c r="C5" s="229"/>
      <c r="D5" s="229"/>
      <c r="E5" s="229"/>
      <c r="F5" s="229"/>
      <c r="G5" s="229"/>
      <c r="H5" s="229"/>
      <c r="I5" s="229"/>
      <c r="J5" s="229"/>
    </row>
    <row r="6" spans="1:10" x14ac:dyDescent="0.25">
      <c r="A6" s="228" t="s">
        <v>303</v>
      </c>
      <c r="B6" s="229"/>
      <c r="C6" s="229"/>
      <c r="D6" s="229"/>
      <c r="E6" s="229"/>
      <c r="F6" s="229"/>
      <c r="G6" s="229"/>
      <c r="H6" s="229"/>
      <c r="I6" s="229"/>
      <c r="J6" s="229"/>
    </row>
    <row r="7" spans="1:10" x14ac:dyDescent="0.25">
      <c r="A7" s="230" t="s">
        <v>183</v>
      </c>
      <c r="B7" s="229"/>
      <c r="C7" s="229"/>
      <c r="D7" s="229"/>
      <c r="E7" s="229"/>
      <c r="F7" s="229"/>
      <c r="G7" s="229"/>
      <c r="H7" s="229"/>
      <c r="I7" s="229"/>
      <c r="J7" s="229"/>
    </row>
    <row r="8" spans="1:10" x14ac:dyDescent="0.25">
      <c r="A8" s="1"/>
      <c r="B8" s="1" t="s">
        <v>380</v>
      </c>
      <c r="C8" s="1"/>
      <c r="D8" s="1"/>
      <c r="E8" s="1"/>
      <c r="F8" s="1"/>
      <c r="G8" s="1"/>
      <c r="H8" s="1"/>
      <c r="I8" s="1"/>
      <c r="J8" s="1"/>
    </row>
    <row r="9" spans="1:10" x14ac:dyDescent="0.25">
      <c r="A9" s="5" t="s">
        <v>1</v>
      </c>
      <c r="B9" s="1"/>
      <c r="C9" s="1"/>
      <c r="D9" s="1"/>
      <c r="E9" s="1"/>
      <c r="F9" s="1"/>
      <c r="G9" s="5" t="s">
        <v>26</v>
      </c>
      <c r="H9" s="1"/>
      <c r="I9" s="1"/>
      <c r="J9" s="1"/>
    </row>
    <row r="10" spans="1:10" ht="84" x14ac:dyDescent="0.25">
      <c r="A10" s="6" t="s">
        <v>2</v>
      </c>
      <c r="B10" s="6" t="s">
        <v>3</v>
      </c>
      <c r="C10" s="7" t="s">
        <v>8</v>
      </c>
      <c r="D10" s="7" t="s">
        <v>9</v>
      </c>
      <c r="E10" s="7" t="s">
        <v>10</v>
      </c>
      <c r="F10" s="1"/>
      <c r="G10" s="6" t="s">
        <v>2</v>
      </c>
      <c r="H10" s="6" t="s">
        <v>3</v>
      </c>
      <c r="I10" s="7" t="s">
        <v>7</v>
      </c>
      <c r="J10" s="7" t="s">
        <v>6</v>
      </c>
    </row>
    <row r="11" spans="1:10" x14ac:dyDescent="0.25">
      <c r="A11" s="6"/>
      <c r="B11" s="7" t="s">
        <v>296</v>
      </c>
      <c r="C11" s="8"/>
      <c r="D11" s="9"/>
      <c r="E11" s="9">
        <v>99.3</v>
      </c>
      <c r="F11" s="1"/>
      <c r="G11" s="10"/>
      <c r="H11" s="7" t="s">
        <v>308</v>
      </c>
      <c r="I11" s="10"/>
      <c r="J11" s="10"/>
    </row>
    <row r="12" spans="1:10" x14ac:dyDescent="0.25">
      <c r="A12" s="6">
        <v>1</v>
      </c>
      <c r="B12" s="10" t="s">
        <v>4</v>
      </c>
      <c r="C12" s="9">
        <v>890</v>
      </c>
      <c r="D12" s="9">
        <v>859.7</v>
      </c>
      <c r="E12" s="9">
        <f>C12-D12</f>
        <v>30.299999999999955</v>
      </c>
      <c r="F12" s="1"/>
      <c r="G12" s="6">
        <v>1</v>
      </c>
      <c r="H12" s="10" t="s">
        <v>4</v>
      </c>
      <c r="I12" s="11">
        <f>D14</f>
        <v>859.7</v>
      </c>
      <c r="J12" s="12">
        <f>F53</f>
        <v>888.80000000000007</v>
      </c>
    </row>
    <row r="13" spans="1:10" x14ac:dyDescent="0.25">
      <c r="A13" s="6"/>
      <c r="B13" s="10"/>
      <c r="C13" s="9"/>
      <c r="D13" s="9"/>
      <c r="E13" s="9"/>
      <c r="F13" s="1"/>
      <c r="G13" s="6"/>
      <c r="H13" s="10"/>
      <c r="I13" s="11"/>
      <c r="J13" s="10"/>
    </row>
    <row r="14" spans="1:10" ht="24" x14ac:dyDescent="0.25">
      <c r="A14" s="13"/>
      <c r="B14" s="14" t="s">
        <v>5</v>
      </c>
      <c r="C14" s="15">
        <f>C12</f>
        <v>890</v>
      </c>
      <c r="D14" s="15">
        <f>SUM(D11:D13)</f>
        <v>859.7</v>
      </c>
      <c r="E14" s="15">
        <f>E11+E12</f>
        <v>129.59999999999997</v>
      </c>
      <c r="F14" s="1"/>
      <c r="G14" s="6"/>
      <c r="H14" s="14" t="s">
        <v>11</v>
      </c>
      <c r="I14" s="16">
        <f>I12+I13</f>
        <v>859.7</v>
      </c>
      <c r="J14" s="17">
        <f>J11+J12</f>
        <v>888.80000000000007</v>
      </c>
    </row>
    <row r="15" spans="1:10" x14ac:dyDescent="0.25">
      <c r="A15" s="5" t="s">
        <v>12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 ht="36" x14ac:dyDescent="0.25">
      <c r="A16" s="6" t="s">
        <v>2</v>
      </c>
      <c r="B16" s="7" t="s">
        <v>13</v>
      </c>
      <c r="C16" s="7" t="s">
        <v>14</v>
      </c>
      <c r="D16" s="7" t="s">
        <v>15</v>
      </c>
      <c r="E16" s="7" t="s">
        <v>10</v>
      </c>
      <c r="F16" s="234" t="s">
        <v>16</v>
      </c>
      <c r="G16" s="361"/>
      <c r="H16" s="1"/>
      <c r="I16" s="1"/>
      <c r="J16" s="1"/>
    </row>
    <row r="17" spans="1:10" x14ac:dyDescent="0.25">
      <c r="A17" s="6">
        <v>1</v>
      </c>
      <c r="B17" s="1" t="s">
        <v>19</v>
      </c>
      <c r="C17" s="10">
        <v>497.4</v>
      </c>
      <c r="D17" s="10">
        <v>462.2</v>
      </c>
      <c r="E17" s="10">
        <f>C17-D17</f>
        <v>35.199999999999989</v>
      </c>
      <c r="F17" s="358"/>
      <c r="G17" s="358"/>
      <c r="H17" s="1"/>
      <c r="I17" s="1"/>
      <c r="J17" s="1"/>
    </row>
    <row r="18" spans="1:10" x14ac:dyDescent="0.25">
      <c r="A18" s="6">
        <v>2</v>
      </c>
      <c r="B18" s="1" t="s">
        <v>147</v>
      </c>
      <c r="C18" s="10">
        <v>247.4</v>
      </c>
      <c r="D18" s="10">
        <v>229.2</v>
      </c>
      <c r="E18" s="10">
        <f>C18-D18</f>
        <v>18.200000000000017</v>
      </c>
      <c r="F18" s="359"/>
      <c r="G18" s="343"/>
      <c r="H18" s="1"/>
      <c r="I18" s="1"/>
      <c r="J18" s="1"/>
    </row>
    <row r="19" spans="1:10" ht="24" x14ac:dyDescent="0.25">
      <c r="A19" s="10"/>
      <c r="B19" s="14" t="s">
        <v>20</v>
      </c>
      <c r="C19" s="16">
        <f>C17+C18</f>
        <v>744.8</v>
      </c>
      <c r="D19" s="16">
        <f>D17+D18</f>
        <v>691.4</v>
      </c>
      <c r="E19" s="16">
        <f>E17+E18</f>
        <v>53.400000000000006</v>
      </c>
      <c r="F19" s="236"/>
      <c r="G19" s="236"/>
      <c r="H19" s="1"/>
      <c r="I19" s="1"/>
      <c r="J19" s="1"/>
    </row>
    <row r="20" spans="1:10" x14ac:dyDescent="0.25">
      <c r="A20" s="5" t="s">
        <v>381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 ht="15.75" thickBot="1" x14ac:dyDescent="0.3">
      <c r="A21" s="18" t="s">
        <v>2</v>
      </c>
      <c r="B21" s="350" t="s">
        <v>25</v>
      </c>
      <c r="C21" s="351"/>
      <c r="D21" s="351"/>
      <c r="E21" s="352"/>
      <c r="F21" s="350" t="s">
        <v>21</v>
      </c>
      <c r="G21" s="351"/>
      <c r="H21" s="352"/>
      <c r="I21" s="1"/>
      <c r="J21" s="1"/>
    </row>
    <row r="22" spans="1:10" x14ac:dyDescent="0.25">
      <c r="A22" s="19">
        <v>1</v>
      </c>
      <c r="B22" s="207" t="s">
        <v>49</v>
      </c>
      <c r="C22" s="208"/>
      <c r="D22" s="208"/>
      <c r="E22" s="209"/>
      <c r="F22" s="278">
        <v>307.5</v>
      </c>
      <c r="G22" s="279"/>
      <c r="H22" s="280"/>
      <c r="I22" s="1"/>
      <c r="J22" s="1"/>
    </row>
    <row r="23" spans="1:10" x14ac:dyDescent="0.25">
      <c r="A23" s="20"/>
      <c r="B23" s="223" t="s">
        <v>27</v>
      </c>
      <c r="C23" s="333"/>
      <c r="D23" s="333"/>
      <c r="E23" s="333"/>
      <c r="F23" s="333"/>
      <c r="G23" s="333"/>
      <c r="H23" s="334"/>
      <c r="I23" s="1"/>
      <c r="J23" s="1"/>
    </row>
    <row r="24" spans="1:10" x14ac:dyDescent="0.25">
      <c r="A24" s="21" t="s">
        <v>28</v>
      </c>
      <c r="B24" s="353" t="s">
        <v>29</v>
      </c>
      <c r="C24" s="335"/>
      <c r="D24" s="335"/>
      <c r="E24" s="335"/>
      <c r="F24" s="335"/>
      <c r="G24" s="335"/>
      <c r="H24" s="336"/>
      <c r="I24" s="1"/>
      <c r="J24" s="1"/>
    </row>
    <row r="25" spans="1:10" x14ac:dyDescent="0.25">
      <c r="A25" s="21" t="s">
        <v>30</v>
      </c>
      <c r="B25" s="353" t="s">
        <v>180</v>
      </c>
      <c r="C25" s="335"/>
      <c r="D25" s="335"/>
      <c r="E25" s="335"/>
      <c r="F25" s="335"/>
      <c r="G25" s="335"/>
      <c r="H25" s="336"/>
      <c r="I25" s="1"/>
      <c r="J25" s="1"/>
    </row>
    <row r="26" spans="1:10" x14ac:dyDescent="0.25">
      <c r="A26" s="21" t="s">
        <v>31</v>
      </c>
      <c r="B26" s="353" t="s">
        <v>33</v>
      </c>
      <c r="C26" s="335"/>
      <c r="D26" s="335"/>
      <c r="E26" s="335"/>
      <c r="F26" s="335"/>
      <c r="G26" s="335"/>
      <c r="H26" s="336"/>
      <c r="I26" s="1"/>
      <c r="J26" s="1"/>
    </row>
    <row r="27" spans="1:10" x14ac:dyDescent="0.25">
      <c r="A27" s="21" t="s">
        <v>32</v>
      </c>
      <c r="B27" s="353" t="s">
        <v>63</v>
      </c>
      <c r="C27" s="335"/>
      <c r="D27" s="335"/>
      <c r="E27" s="335"/>
      <c r="F27" s="335"/>
      <c r="G27" s="335"/>
      <c r="H27" s="336"/>
      <c r="I27" s="1"/>
      <c r="J27" s="1"/>
    </row>
    <row r="28" spans="1:10" ht="15.75" thickBot="1" x14ac:dyDescent="0.3">
      <c r="A28" s="22" t="s">
        <v>34</v>
      </c>
      <c r="B28" s="354" t="s">
        <v>182</v>
      </c>
      <c r="C28" s="355"/>
      <c r="D28" s="355"/>
      <c r="E28" s="355"/>
      <c r="F28" s="355"/>
      <c r="G28" s="355"/>
      <c r="H28" s="356"/>
      <c r="I28" s="1"/>
      <c r="J28" s="1"/>
    </row>
    <row r="29" spans="1:10" ht="15.75" thickBot="1" x14ac:dyDescent="0.3">
      <c r="A29" s="97" t="s">
        <v>35</v>
      </c>
      <c r="B29" s="141" t="s">
        <v>181</v>
      </c>
      <c r="C29" s="138"/>
      <c r="D29" s="138"/>
      <c r="E29" s="138"/>
      <c r="F29" s="138"/>
      <c r="G29" s="138"/>
      <c r="H29" s="139"/>
      <c r="I29" s="1"/>
      <c r="J29" s="1"/>
    </row>
    <row r="30" spans="1:10" ht="15.75" thickBot="1" x14ac:dyDescent="0.3">
      <c r="A30" s="23" t="s">
        <v>38</v>
      </c>
      <c r="B30" s="420" t="s">
        <v>81</v>
      </c>
      <c r="C30" s="421"/>
      <c r="D30" s="421"/>
      <c r="E30" s="422"/>
      <c r="F30" s="296">
        <v>5.6</v>
      </c>
      <c r="G30" s="297"/>
      <c r="H30" s="298"/>
      <c r="I30" s="1"/>
      <c r="J30" s="1"/>
    </row>
    <row r="31" spans="1:10" ht="15.75" thickBot="1" x14ac:dyDescent="0.3">
      <c r="A31" s="23" t="s">
        <v>82</v>
      </c>
      <c r="B31" s="111" t="s">
        <v>152</v>
      </c>
      <c r="C31" s="112"/>
      <c r="D31" s="112"/>
      <c r="E31" s="113"/>
      <c r="F31" s="108"/>
      <c r="G31" s="109"/>
      <c r="H31" s="110">
        <v>35</v>
      </c>
      <c r="I31" s="1"/>
      <c r="J31" s="1"/>
    </row>
    <row r="32" spans="1:10" ht="15.75" thickBot="1" x14ac:dyDescent="0.3">
      <c r="A32" s="24">
        <v>4</v>
      </c>
      <c r="B32" s="237" t="s">
        <v>22</v>
      </c>
      <c r="C32" s="238"/>
      <c r="D32" s="238"/>
      <c r="E32" s="239"/>
      <c r="F32" s="302">
        <v>95.3</v>
      </c>
      <c r="G32" s="302"/>
      <c r="H32" s="303"/>
      <c r="I32" s="1"/>
      <c r="J32" s="1"/>
    </row>
    <row r="33" spans="1:10" ht="15.75" thickBot="1" x14ac:dyDescent="0.3">
      <c r="A33" s="24">
        <v>5</v>
      </c>
      <c r="B33" s="237" t="s">
        <v>209</v>
      </c>
      <c r="C33" s="403"/>
      <c r="D33" s="403"/>
      <c r="E33" s="404"/>
      <c r="F33" s="302">
        <v>1.3</v>
      </c>
      <c r="G33" s="302"/>
      <c r="H33" s="303"/>
      <c r="I33" s="1"/>
      <c r="J33" s="1"/>
    </row>
    <row r="34" spans="1:10" ht="15.75" thickBot="1" x14ac:dyDescent="0.3">
      <c r="A34" s="30">
        <v>6</v>
      </c>
      <c r="B34" s="31" t="s">
        <v>23</v>
      </c>
      <c r="C34" s="35"/>
      <c r="D34" s="35"/>
      <c r="E34" s="36"/>
      <c r="F34" s="37"/>
      <c r="G34" s="38"/>
      <c r="H34" s="39">
        <v>91.2</v>
      </c>
      <c r="I34" s="1"/>
      <c r="J34" s="1"/>
    </row>
    <row r="35" spans="1:10" ht="15.75" thickBot="1" x14ac:dyDescent="0.3">
      <c r="A35" s="30">
        <v>7</v>
      </c>
      <c r="B35" s="31" t="s">
        <v>246</v>
      </c>
      <c r="C35" s="35"/>
      <c r="D35" s="35"/>
      <c r="E35" s="36"/>
      <c r="F35" s="37"/>
      <c r="G35" s="38"/>
      <c r="H35" s="39">
        <v>10.199999999999999</v>
      </c>
      <c r="I35" s="1"/>
      <c r="J35" s="1"/>
    </row>
    <row r="36" spans="1:10" ht="15.75" thickBot="1" x14ac:dyDescent="0.3">
      <c r="A36" s="30">
        <v>8</v>
      </c>
      <c r="B36" s="31" t="s">
        <v>39</v>
      </c>
      <c r="C36" s="35"/>
      <c r="D36" s="35"/>
      <c r="E36" s="36"/>
      <c r="F36" s="37"/>
      <c r="G36" s="38"/>
      <c r="H36" s="39">
        <v>33.700000000000003</v>
      </c>
      <c r="I36" s="1"/>
      <c r="J36" s="1"/>
    </row>
    <row r="37" spans="1:10" ht="15.75" thickBot="1" x14ac:dyDescent="0.3">
      <c r="A37" s="30">
        <v>9</v>
      </c>
      <c r="B37" s="31" t="s">
        <v>201</v>
      </c>
      <c r="C37" s="35"/>
      <c r="D37" s="35"/>
      <c r="E37" s="36"/>
      <c r="F37" s="381">
        <v>38.799999999999997</v>
      </c>
      <c r="G37" s="411"/>
      <c r="H37" s="412"/>
      <c r="I37" s="1"/>
      <c r="J37" s="1"/>
    </row>
    <row r="38" spans="1:10" ht="15.75" thickBot="1" x14ac:dyDescent="0.3">
      <c r="A38" s="30">
        <v>10</v>
      </c>
      <c r="B38" s="31" t="s">
        <v>344</v>
      </c>
      <c r="C38" s="35"/>
      <c r="D38" s="35"/>
      <c r="E38" s="36"/>
      <c r="F38" s="199"/>
      <c r="G38" s="200"/>
      <c r="H38" s="201">
        <v>1.3</v>
      </c>
      <c r="I38" s="1"/>
      <c r="J38" s="1"/>
    </row>
    <row r="39" spans="1:10" ht="15.75" thickBot="1" x14ac:dyDescent="0.3">
      <c r="A39" s="30">
        <v>11</v>
      </c>
      <c r="B39" s="31" t="s">
        <v>312</v>
      </c>
      <c r="C39" s="35"/>
      <c r="D39" s="35"/>
      <c r="E39" s="36"/>
      <c r="F39" s="199"/>
      <c r="G39" s="200"/>
      <c r="H39" s="201">
        <v>2.4</v>
      </c>
      <c r="I39" s="1"/>
      <c r="J39" s="1"/>
    </row>
    <row r="40" spans="1:10" ht="15.75" thickBot="1" x14ac:dyDescent="0.3">
      <c r="A40" s="30">
        <v>12</v>
      </c>
      <c r="B40" s="31" t="s">
        <v>345</v>
      </c>
      <c r="C40" s="35"/>
      <c r="D40" s="35"/>
      <c r="E40" s="36"/>
      <c r="F40" s="199"/>
      <c r="G40" s="200"/>
      <c r="H40" s="201">
        <v>2</v>
      </c>
      <c r="I40" s="1"/>
      <c r="J40" s="1"/>
    </row>
    <row r="41" spans="1:10" x14ac:dyDescent="0.25">
      <c r="A41" s="25">
        <v>13</v>
      </c>
      <c r="B41" s="250" t="s">
        <v>99</v>
      </c>
      <c r="C41" s="251"/>
      <c r="D41" s="251"/>
      <c r="E41" s="252"/>
      <c r="F41" s="284">
        <v>249</v>
      </c>
      <c r="G41" s="284"/>
      <c r="H41" s="285"/>
      <c r="I41" s="1"/>
      <c r="J41" s="1"/>
    </row>
    <row r="42" spans="1:10" x14ac:dyDescent="0.25">
      <c r="A42" s="26"/>
      <c r="B42" s="223" t="s">
        <v>27</v>
      </c>
      <c r="C42" s="333"/>
      <c r="D42" s="333"/>
      <c r="E42" s="333"/>
      <c r="F42" s="333"/>
      <c r="G42" s="333"/>
      <c r="H42" s="334"/>
      <c r="I42" s="1"/>
      <c r="J42" s="1"/>
    </row>
    <row r="43" spans="1:10" x14ac:dyDescent="0.25">
      <c r="A43" s="21" t="s">
        <v>210</v>
      </c>
      <c r="B43" s="242" t="s">
        <v>40</v>
      </c>
      <c r="C43" s="243"/>
      <c r="D43" s="243"/>
      <c r="E43" s="243"/>
      <c r="F43" s="335"/>
      <c r="G43" s="335"/>
      <c r="H43" s="336"/>
      <c r="I43" s="1"/>
      <c r="J43" s="1"/>
    </row>
    <row r="44" spans="1:10" ht="19.5" customHeight="1" x14ac:dyDescent="0.25">
      <c r="A44" s="21" t="s">
        <v>211</v>
      </c>
      <c r="B44" s="242" t="s">
        <v>41</v>
      </c>
      <c r="C44" s="243"/>
      <c r="D44" s="243"/>
      <c r="E44" s="243"/>
      <c r="F44" s="335"/>
      <c r="G44" s="335"/>
      <c r="H44" s="336"/>
      <c r="I44" s="1"/>
      <c r="J44" s="1"/>
    </row>
    <row r="45" spans="1:10" ht="23.25" customHeight="1" x14ac:dyDescent="0.25">
      <c r="A45" s="21" t="s">
        <v>212</v>
      </c>
      <c r="B45" s="242" t="s">
        <v>42</v>
      </c>
      <c r="C45" s="243"/>
      <c r="D45" s="243"/>
      <c r="E45" s="243"/>
      <c r="F45" s="335"/>
      <c r="G45" s="335"/>
      <c r="H45" s="336"/>
      <c r="I45" s="1"/>
      <c r="J45" s="1"/>
    </row>
    <row r="46" spans="1:10" ht="23.25" customHeight="1" x14ac:dyDescent="0.25">
      <c r="A46" s="21" t="s">
        <v>213</v>
      </c>
      <c r="B46" s="242" t="s">
        <v>43</v>
      </c>
      <c r="C46" s="243"/>
      <c r="D46" s="243"/>
      <c r="E46" s="243"/>
      <c r="F46" s="335"/>
      <c r="G46" s="335"/>
      <c r="H46" s="336"/>
      <c r="I46" s="1"/>
      <c r="J46" s="1"/>
    </row>
    <row r="47" spans="1:10" ht="20.25" customHeight="1" x14ac:dyDescent="0.25">
      <c r="A47" s="21" t="s">
        <v>214</v>
      </c>
      <c r="B47" s="242" t="s">
        <v>44</v>
      </c>
      <c r="C47" s="243"/>
      <c r="D47" s="243"/>
      <c r="E47" s="243"/>
      <c r="F47" s="335"/>
      <c r="G47" s="335"/>
      <c r="H47" s="336"/>
      <c r="I47" s="1"/>
      <c r="J47" s="1"/>
    </row>
    <row r="48" spans="1:10" ht="23.25" customHeight="1" x14ac:dyDescent="0.25">
      <c r="A48" s="21" t="s">
        <v>215</v>
      </c>
      <c r="B48" s="242" t="s">
        <v>45</v>
      </c>
      <c r="C48" s="243"/>
      <c r="D48" s="243"/>
      <c r="E48" s="243"/>
      <c r="F48" s="335"/>
      <c r="G48" s="335"/>
      <c r="H48" s="336"/>
      <c r="I48" s="1"/>
      <c r="J48" s="1"/>
    </row>
    <row r="49" spans="1:10" ht="22.5" customHeight="1" x14ac:dyDescent="0.25">
      <c r="A49" s="21" t="s">
        <v>216</v>
      </c>
      <c r="B49" s="242" t="s">
        <v>46</v>
      </c>
      <c r="C49" s="243"/>
      <c r="D49" s="243"/>
      <c r="E49" s="243"/>
      <c r="F49" s="335"/>
      <c r="G49" s="335"/>
      <c r="H49" s="336"/>
      <c r="I49" s="1"/>
      <c r="J49" s="1"/>
    </row>
    <row r="50" spans="1:10" ht="27.75" customHeight="1" x14ac:dyDescent="0.25">
      <c r="A50" s="21" t="s">
        <v>217</v>
      </c>
      <c r="B50" s="242" t="s">
        <v>47</v>
      </c>
      <c r="C50" s="243"/>
      <c r="D50" s="243"/>
      <c r="E50" s="243"/>
      <c r="F50" s="335"/>
      <c r="G50" s="335"/>
      <c r="H50" s="336"/>
      <c r="I50" s="1"/>
      <c r="J50" s="1"/>
    </row>
    <row r="51" spans="1:10" x14ac:dyDescent="0.25">
      <c r="A51" s="21" t="s">
        <v>218</v>
      </c>
      <c r="B51" s="267" t="s">
        <v>48</v>
      </c>
      <c r="C51" s="268"/>
      <c r="D51" s="268"/>
      <c r="E51" s="268"/>
      <c r="F51" s="345"/>
      <c r="G51" s="345"/>
      <c r="H51" s="346"/>
      <c r="I51" s="1"/>
      <c r="J51" s="1"/>
    </row>
    <row r="52" spans="1:10" x14ac:dyDescent="0.25">
      <c r="A52" s="48" t="s">
        <v>219</v>
      </c>
      <c r="B52" s="415" t="s">
        <v>238</v>
      </c>
      <c r="C52" s="416"/>
      <c r="D52" s="416"/>
      <c r="E52" s="417"/>
      <c r="F52" s="372">
        <v>15.5</v>
      </c>
      <c r="G52" s="423"/>
      <c r="H52" s="424"/>
      <c r="I52" s="1"/>
      <c r="J52" s="1"/>
    </row>
    <row r="53" spans="1:10" x14ac:dyDescent="0.25">
      <c r="A53" s="344" t="s">
        <v>24</v>
      </c>
      <c r="B53" s="344"/>
      <c r="C53" s="344"/>
      <c r="D53" s="344"/>
      <c r="E53" s="344"/>
      <c r="F53" s="277">
        <f>F22+F30+H31+F32+F33+H34+H35+H36+F37+H38+H39+H40+F41+F52</f>
        <v>888.80000000000007</v>
      </c>
      <c r="G53" s="277"/>
      <c r="H53" s="277"/>
      <c r="I53" s="1"/>
      <c r="J53" s="1"/>
    </row>
    <row r="54" spans="1:10" x14ac:dyDescent="0.25">
      <c r="A54" s="332" t="s">
        <v>50</v>
      </c>
      <c r="B54" s="331"/>
      <c r="C54" s="1"/>
      <c r="D54" s="1"/>
      <c r="E54" s="266" t="s">
        <v>94</v>
      </c>
      <c r="F54" s="331"/>
      <c r="G54" s="331"/>
      <c r="H54" s="331"/>
      <c r="I54" s="1"/>
      <c r="J54" s="1"/>
    </row>
    <row r="55" spans="1:10" x14ac:dyDescent="0.25">
      <c r="A55" s="332" t="s">
        <v>64</v>
      </c>
      <c r="B55" s="331"/>
      <c r="C55" s="1"/>
      <c r="D55" s="1"/>
      <c r="E55" s="266" t="s">
        <v>65</v>
      </c>
      <c r="F55" s="331"/>
      <c r="G55" s="331"/>
      <c r="H55" s="33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265"/>
      <c r="B57" s="330"/>
      <c r="C57" s="1"/>
      <c r="D57" s="1"/>
      <c r="E57" s="266"/>
      <c r="F57" s="331"/>
      <c r="G57" s="331"/>
      <c r="H57" s="33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</sheetData>
  <mergeCells count="48">
    <mergeCell ref="B27:H27"/>
    <mergeCell ref="F18:G18"/>
    <mergeCell ref="F22:H22"/>
    <mergeCell ref="B21:E21"/>
    <mergeCell ref="F21:H21"/>
    <mergeCell ref="B23:H23"/>
    <mergeCell ref="B25:H25"/>
    <mergeCell ref="B26:H26"/>
    <mergeCell ref="B22:E22"/>
    <mergeCell ref="B24:H24"/>
    <mergeCell ref="F16:G16"/>
    <mergeCell ref="F17:G17"/>
    <mergeCell ref="F19:G19"/>
    <mergeCell ref="H1:I1"/>
    <mergeCell ref="A4:J4"/>
    <mergeCell ref="A5:J5"/>
    <mergeCell ref="A6:J6"/>
    <mergeCell ref="A7:J7"/>
    <mergeCell ref="B51:H51"/>
    <mergeCell ref="B45:H45"/>
    <mergeCell ref="B43:H43"/>
    <mergeCell ref="B42:H42"/>
    <mergeCell ref="B44:H44"/>
    <mergeCell ref="B46:H46"/>
    <mergeCell ref="B47:H47"/>
    <mergeCell ref="B48:H48"/>
    <mergeCell ref="B49:H49"/>
    <mergeCell ref="B50:H50"/>
    <mergeCell ref="F37:H37"/>
    <mergeCell ref="B41:E41"/>
    <mergeCell ref="F41:H41"/>
    <mergeCell ref="B28:H28"/>
    <mergeCell ref="B33:E33"/>
    <mergeCell ref="B32:E32"/>
    <mergeCell ref="F32:H32"/>
    <mergeCell ref="F33:H33"/>
    <mergeCell ref="B30:E30"/>
    <mergeCell ref="F30:H30"/>
    <mergeCell ref="B52:E52"/>
    <mergeCell ref="F52:H52"/>
    <mergeCell ref="A57:B57"/>
    <mergeCell ref="E57:H57"/>
    <mergeCell ref="A53:E53"/>
    <mergeCell ref="F53:H53"/>
    <mergeCell ref="A54:B54"/>
    <mergeCell ref="E54:H54"/>
    <mergeCell ref="A55:B55"/>
    <mergeCell ref="E55:H55"/>
  </mergeCells>
  <phoneticPr fontId="17" type="noConversion"/>
  <pageMargins left="0.7" right="0.7" top="0.75" bottom="0.75" header="0.3" footer="0.3"/>
  <pageSetup paperSize="9" orientation="landscape" horizontalDpi="180" verticalDpi="18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12" zoomScaleNormal="100" workbookViewId="0">
      <selection activeCell="N46" sqref="N46"/>
    </sheetView>
  </sheetViews>
  <sheetFormatPr defaultRowHeight="15" x14ac:dyDescent="0.25"/>
  <cols>
    <col min="1" max="1" width="4.28515625" customWidth="1"/>
    <col min="2" max="2" width="31" customWidth="1"/>
    <col min="3" max="3" width="16.140625" customWidth="1"/>
    <col min="4" max="4" width="11.42578125" customWidth="1"/>
    <col min="5" max="5" width="13.5703125" customWidth="1"/>
    <col min="6" max="6" width="2.5703125" customWidth="1"/>
    <col min="7" max="7" width="6.7109375" customWidth="1"/>
    <col min="8" max="8" width="18.42578125" customWidth="1"/>
    <col min="9" max="9" width="13.5703125" customWidth="1"/>
    <col min="10" max="10" width="12.42578125" customWidth="1"/>
  </cols>
  <sheetData>
    <row r="1" spans="1:10" x14ac:dyDescent="0.25">
      <c r="A1" s="1"/>
      <c r="B1" s="1"/>
      <c r="C1" s="1"/>
      <c r="D1" s="1"/>
      <c r="E1" s="1"/>
      <c r="F1" s="1"/>
      <c r="G1" s="2"/>
      <c r="H1" s="226" t="s">
        <v>0</v>
      </c>
      <c r="I1" s="357"/>
      <c r="J1" s="1"/>
    </row>
    <row r="2" spans="1:10" x14ac:dyDescent="0.25">
      <c r="A2" s="1"/>
      <c r="B2" s="1"/>
      <c r="C2" s="1"/>
      <c r="D2" s="1"/>
      <c r="E2" s="1"/>
      <c r="F2" s="2"/>
      <c r="G2" s="2"/>
      <c r="H2" s="3" t="s">
        <v>393</v>
      </c>
      <c r="I2" s="49" t="s">
        <v>394</v>
      </c>
      <c r="J2" s="1"/>
    </row>
    <row r="3" spans="1:10" x14ac:dyDescent="0.25">
      <c r="A3" s="1"/>
      <c r="B3" s="1"/>
      <c r="C3" s="1"/>
      <c r="D3" s="1"/>
      <c r="E3" s="1"/>
      <c r="F3" s="1"/>
      <c r="G3" s="1"/>
      <c r="H3" s="4" t="s">
        <v>289</v>
      </c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228" t="s">
        <v>114</v>
      </c>
      <c r="B5" s="229"/>
      <c r="C5" s="229"/>
      <c r="D5" s="229"/>
      <c r="E5" s="229"/>
      <c r="F5" s="229"/>
      <c r="G5" s="229"/>
      <c r="H5" s="229"/>
      <c r="I5" s="229"/>
      <c r="J5" s="229"/>
    </row>
    <row r="6" spans="1:10" x14ac:dyDescent="0.25">
      <c r="A6" s="230" t="s">
        <v>127</v>
      </c>
      <c r="B6" s="229"/>
      <c r="C6" s="229"/>
      <c r="D6" s="229"/>
      <c r="E6" s="229"/>
      <c r="F6" s="229"/>
      <c r="G6" s="229"/>
      <c r="H6" s="229"/>
      <c r="I6" s="229"/>
      <c r="J6" s="229"/>
    </row>
    <row r="7" spans="1:10" x14ac:dyDescent="0.25">
      <c r="A7" s="228" t="s">
        <v>290</v>
      </c>
      <c r="B7" s="229"/>
      <c r="C7" s="229"/>
      <c r="D7" s="229"/>
      <c r="E7" s="229"/>
      <c r="F7" s="229"/>
      <c r="G7" s="229"/>
      <c r="H7" s="229"/>
      <c r="I7" s="229"/>
      <c r="J7" s="229"/>
    </row>
    <row r="8" spans="1:10" x14ac:dyDescent="0.25">
      <c r="A8" s="230" t="s">
        <v>391</v>
      </c>
      <c r="B8" s="229"/>
      <c r="C8" s="229"/>
      <c r="D8" s="229"/>
      <c r="E8" s="229"/>
      <c r="F8" s="229"/>
      <c r="G8" s="229"/>
      <c r="H8" s="229"/>
      <c r="I8" s="229"/>
      <c r="J8" s="229"/>
    </row>
    <row r="9" spans="1:10" x14ac:dyDescent="0.25">
      <c r="A9" s="1"/>
      <c r="B9" s="1" t="s">
        <v>373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5" t="s">
        <v>1</v>
      </c>
      <c r="B10" s="1"/>
      <c r="C10" s="1"/>
      <c r="D10" s="1"/>
      <c r="E10" s="1"/>
      <c r="F10" s="1"/>
    </row>
    <row r="11" spans="1:10" ht="77.25" customHeight="1" x14ac:dyDescent="0.25">
      <c r="A11" s="6" t="s">
        <v>2</v>
      </c>
      <c r="B11" s="6" t="s">
        <v>3</v>
      </c>
      <c r="C11" s="7" t="s">
        <v>8</v>
      </c>
      <c r="D11" s="7" t="s">
        <v>9</v>
      </c>
      <c r="E11" s="7" t="s">
        <v>10</v>
      </c>
      <c r="F11" s="1"/>
      <c r="G11" s="6" t="s">
        <v>2</v>
      </c>
      <c r="H11" s="6" t="s">
        <v>3</v>
      </c>
      <c r="I11" s="7" t="s">
        <v>7</v>
      </c>
      <c r="J11" s="7" t="s">
        <v>6</v>
      </c>
    </row>
    <row r="12" spans="1:10" x14ac:dyDescent="0.25">
      <c r="A12" s="6"/>
      <c r="B12" s="7" t="s">
        <v>296</v>
      </c>
      <c r="C12" s="8"/>
      <c r="D12" s="9"/>
      <c r="E12" s="9">
        <v>59.4</v>
      </c>
      <c r="F12" s="1"/>
      <c r="G12" s="10"/>
      <c r="H12" s="7" t="s">
        <v>308</v>
      </c>
      <c r="I12" s="10"/>
      <c r="J12" s="10"/>
    </row>
    <row r="13" spans="1:10" x14ac:dyDescent="0.25">
      <c r="A13" s="6">
        <v>1</v>
      </c>
      <c r="B13" s="10" t="s">
        <v>392</v>
      </c>
      <c r="C13" s="9">
        <v>675.4</v>
      </c>
      <c r="D13" s="9">
        <v>659.2</v>
      </c>
      <c r="E13" s="9">
        <f>C13-D13</f>
        <v>16.199999999999932</v>
      </c>
      <c r="F13" s="1"/>
      <c r="G13" s="6">
        <v>1</v>
      </c>
      <c r="H13" s="10" t="s">
        <v>4</v>
      </c>
      <c r="I13" s="11">
        <f>D15</f>
        <v>659.2</v>
      </c>
      <c r="J13" s="12">
        <f>F51</f>
        <v>657.19999999999993</v>
      </c>
    </row>
    <row r="14" spans="1:10" x14ac:dyDescent="0.25">
      <c r="A14" s="6"/>
      <c r="B14" s="10"/>
      <c r="C14" s="9"/>
      <c r="D14" s="9"/>
      <c r="E14" s="9"/>
      <c r="F14" s="1"/>
      <c r="G14" s="6"/>
      <c r="H14" s="10"/>
      <c r="I14" s="11"/>
      <c r="J14" s="10"/>
    </row>
    <row r="15" spans="1:10" ht="24" x14ac:dyDescent="0.25">
      <c r="A15" s="13"/>
      <c r="B15" s="14" t="s">
        <v>5</v>
      </c>
      <c r="C15" s="15">
        <f>C13</f>
        <v>675.4</v>
      </c>
      <c r="D15" s="15">
        <f>SUM(D12:D14)</f>
        <v>659.2</v>
      </c>
      <c r="E15" s="15">
        <f>E12+E13</f>
        <v>75.599999999999937</v>
      </c>
      <c r="F15" s="1"/>
      <c r="G15" s="6"/>
      <c r="H15" s="14" t="s">
        <v>11</v>
      </c>
      <c r="I15" s="16">
        <f>I13+I14</f>
        <v>659.2</v>
      </c>
      <c r="J15" s="17">
        <f>J12+J13</f>
        <v>657.19999999999993</v>
      </c>
    </row>
    <row r="16" spans="1:10" x14ac:dyDescent="0.25">
      <c r="A16" s="5" t="s">
        <v>12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 ht="36" x14ac:dyDescent="0.25">
      <c r="A17" s="6" t="s">
        <v>2</v>
      </c>
      <c r="B17" s="7" t="s">
        <v>13</v>
      </c>
      <c r="C17" s="7" t="s">
        <v>14</v>
      </c>
      <c r="D17" s="7" t="s">
        <v>15</v>
      </c>
      <c r="E17" s="7" t="s">
        <v>10</v>
      </c>
      <c r="F17" s="234" t="s">
        <v>16</v>
      </c>
      <c r="G17" s="361"/>
      <c r="H17" s="1"/>
      <c r="I17" s="1"/>
      <c r="J17" s="1"/>
    </row>
    <row r="18" spans="1:10" x14ac:dyDescent="0.25">
      <c r="A18" s="6">
        <v>2</v>
      </c>
      <c r="B18" s="1" t="s">
        <v>148</v>
      </c>
      <c r="C18" s="10">
        <v>231.4</v>
      </c>
      <c r="D18" s="10">
        <v>230.6</v>
      </c>
      <c r="E18" s="10">
        <f>C18-D18</f>
        <v>0.80000000000001137</v>
      </c>
      <c r="F18" s="359"/>
      <c r="G18" s="343"/>
      <c r="H18" s="1"/>
      <c r="I18" s="1"/>
      <c r="J18" s="1"/>
    </row>
    <row r="19" spans="1:10" ht="15.75" customHeight="1" x14ac:dyDescent="0.25">
      <c r="A19" s="10"/>
      <c r="B19" s="14" t="s">
        <v>20</v>
      </c>
      <c r="C19" s="16">
        <f>C18</f>
        <v>231.4</v>
      </c>
      <c r="D19" s="16">
        <f>D18</f>
        <v>230.6</v>
      </c>
      <c r="E19" s="16">
        <f>E18</f>
        <v>0.80000000000001137</v>
      </c>
      <c r="F19" s="236"/>
      <c r="G19" s="236"/>
      <c r="H19" s="1"/>
      <c r="I19" s="1"/>
      <c r="J19" s="1"/>
    </row>
    <row r="20" spans="1:10" x14ac:dyDescent="0.25">
      <c r="A20" s="152"/>
      <c r="B20" s="5" t="s">
        <v>291</v>
      </c>
      <c r="C20" s="1"/>
      <c r="D20" s="1"/>
      <c r="E20" s="1"/>
      <c r="F20" s="1"/>
      <c r="G20" s="153"/>
      <c r="H20" s="1"/>
      <c r="I20" s="1"/>
      <c r="J20" s="1"/>
    </row>
    <row r="21" spans="1:10" ht="15.75" thickBot="1" x14ac:dyDescent="0.3">
      <c r="A21" s="18" t="s">
        <v>2</v>
      </c>
      <c r="B21" s="350" t="s">
        <v>25</v>
      </c>
      <c r="C21" s="351"/>
      <c r="D21" s="351"/>
      <c r="E21" s="352"/>
      <c r="F21" s="350" t="s">
        <v>21</v>
      </c>
      <c r="G21" s="351"/>
      <c r="H21" s="352"/>
      <c r="I21" s="1"/>
      <c r="J21" s="1"/>
    </row>
    <row r="22" spans="1:10" x14ac:dyDescent="0.25">
      <c r="A22" s="19">
        <v>1</v>
      </c>
      <c r="B22" s="207" t="s">
        <v>49</v>
      </c>
      <c r="C22" s="208"/>
      <c r="D22" s="208"/>
      <c r="E22" s="209"/>
      <c r="F22" s="278">
        <v>220.3</v>
      </c>
      <c r="G22" s="279"/>
      <c r="H22" s="280"/>
      <c r="I22" s="1"/>
      <c r="J22" s="1"/>
    </row>
    <row r="23" spans="1:10" x14ac:dyDescent="0.25">
      <c r="A23" s="20"/>
      <c r="B23" s="223" t="s">
        <v>27</v>
      </c>
      <c r="C23" s="333"/>
      <c r="D23" s="333"/>
      <c r="E23" s="333"/>
      <c r="F23" s="333"/>
      <c r="G23" s="333"/>
      <c r="H23" s="334"/>
      <c r="I23" s="1"/>
      <c r="J23" s="1"/>
    </row>
    <row r="24" spans="1:10" x14ac:dyDescent="0.25">
      <c r="A24" s="21" t="s">
        <v>28</v>
      </c>
      <c r="B24" s="353" t="s">
        <v>29</v>
      </c>
      <c r="C24" s="335"/>
      <c r="D24" s="335"/>
      <c r="E24" s="335"/>
      <c r="F24" s="335"/>
      <c r="G24" s="335"/>
      <c r="H24" s="336"/>
      <c r="I24" s="1"/>
      <c r="J24" s="1"/>
    </row>
    <row r="25" spans="1:10" x14ac:dyDescent="0.25">
      <c r="A25" s="21" t="s">
        <v>30</v>
      </c>
      <c r="B25" s="353" t="s">
        <v>180</v>
      </c>
      <c r="C25" s="335"/>
      <c r="D25" s="335"/>
      <c r="E25" s="335"/>
      <c r="F25" s="335"/>
      <c r="G25" s="335"/>
      <c r="H25" s="336"/>
      <c r="I25" s="1"/>
      <c r="J25" s="1"/>
    </row>
    <row r="26" spans="1:10" x14ac:dyDescent="0.25">
      <c r="A26" s="21" t="s">
        <v>31</v>
      </c>
      <c r="B26" s="353" t="s">
        <v>33</v>
      </c>
      <c r="C26" s="335"/>
      <c r="D26" s="335"/>
      <c r="E26" s="335"/>
      <c r="F26" s="335"/>
      <c r="G26" s="335"/>
      <c r="H26" s="336"/>
      <c r="I26" s="1"/>
      <c r="J26" s="1"/>
    </row>
    <row r="27" spans="1:10" x14ac:dyDescent="0.25">
      <c r="A27" s="21" t="s">
        <v>32</v>
      </c>
      <c r="B27" s="353" t="s">
        <v>63</v>
      </c>
      <c r="C27" s="335"/>
      <c r="D27" s="335"/>
      <c r="E27" s="335"/>
      <c r="F27" s="335"/>
      <c r="G27" s="335"/>
      <c r="H27" s="336"/>
      <c r="I27" s="1"/>
      <c r="J27" s="1"/>
    </row>
    <row r="28" spans="1:10" ht="15.75" thickBot="1" x14ac:dyDescent="0.3">
      <c r="A28" s="22" t="s">
        <v>34</v>
      </c>
      <c r="B28" s="354" t="s">
        <v>182</v>
      </c>
      <c r="C28" s="355"/>
      <c r="D28" s="355"/>
      <c r="E28" s="355"/>
      <c r="F28" s="355"/>
      <c r="G28" s="355"/>
      <c r="H28" s="356"/>
      <c r="I28" s="1"/>
      <c r="J28" s="1"/>
    </row>
    <row r="29" spans="1:10" ht="15.75" thickBot="1" x14ac:dyDescent="0.3">
      <c r="A29" s="97" t="s">
        <v>35</v>
      </c>
      <c r="B29" s="141" t="s">
        <v>181</v>
      </c>
      <c r="C29" s="138"/>
      <c r="D29" s="138"/>
      <c r="E29" s="138"/>
      <c r="F29" s="138"/>
      <c r="G29" s="138"/>
      <c r="H29" s="139"/>
      <c r="I29" s="1"/>
      <c r="J29" s="1"/>
    </row>
    <row r="30" spans="1:10" ht="15.75" thickBot="1" x14ac:dyDescent="0.3">
      <c r="A30" s="23" t="s">
        <v>38</v>
      </c>
      <c r="B30" s="428" t="s">
        <v>81</v>
      </c>
      <c r="C30" s="429"/>
      <c r="D30" s="429"/>
      <c r="E30" s="430"/>
      <c r="F30" s="296">
        <v>4.8</v>
      </c>
      <c r="G30" s="297"/>
      <c r="H30" s="298"/>
      <c r="I30" s="1"/>
      <c r="J30" s="1"/>
    </row>
    <row r="31" spans="1:10" ht="15.75" thickBot="1" x14ac:dyDescent="0.3">
      <c r="A31" s="23" t="s">
        <v>82</v>
      </c>
      <c r="B31" s="205" t="s">
        <v>152</v>
      </c>
      <c r="C31" s="112"/>
      <c r="D31" s="112"/>
      <c r="E31" s="113"/>
      <c r="F31" s="108"/>
      <c r="G31" s="109"/>
      <c r="H31" s="110">
        <v>15.6</v>
      </c>
      <c r="I31" s="1"/>
      <c r="J31" s="1"/>
    </row>
    <row r="32" spans="1:10" ht="15.75" thickBot="1" x14ac:dyDescent="0.3">
      <c r="A32" s="23" t="s">
        <v>153</v>
      </c>
      <c r="B32" s="205" t="s">
        <v>323</v>
      </c>
      <c r="C32" s="112"/>
      <c r="D32" s="112"/>
      <c r="E32" s="113"/>
      <c r="F32" s="108"/>
      <c r="G32" s="109"/>
      <c r="H32" s="110">
        <v>1</v>
      </c>
      <c r="I32" s="1"/>
      <c r="J32" s="1"/>
    </row>
    <row r="33" spans="1:10" ht="15.75" thickBot="1" x14ac:dyDescent="0.3">
      <c r="A33" s="23" t="s">
        <v>154</v>
      </c>
      <c r="B33" s="111" t="s">
        <v>139</v>
      </c>
      <c r="C33" s="112"/>
      <c r="D33" s="112"/>
      <c r="E33" s="113"/>
      <c r="F33" s="108"/>
      <c r="G33" s="109"/>
      <c r="H33" s="110">
        <v>36.200000000000003</v>
      </c>
      <c r="I33" s="1"/>
      <c r="J33" s="1"/>
    </row>
    <row r="34" spans="1:10" ht="15.75" thickBot="1" x14ac:dyDescent="0.3">
      <c r="A34" s="23" t="s">
        <v>153</v>
      </c>
      <c r="B34" s="205" t="s">
        <v>324</v>
      </c>
      <c r="C34" s="112"/>
      <c r="D34" s="112"/>
      <c r="E34" s="113"/>
      <c r="F34" s="108"/>
      <c r="G34" s="109"/>
      <c r="H34" s="110">
        <v>16.2</v>
      </c>
      <c r="I34" s="1"/>
      <c r="J34" s="1"/>
    </row>
    <row r="35" spans="1:10" ht="15.75" thickBot="1" x14ac:dyDescent="0.3">
      <c r="A35" s="23" t="s">
        <v>154</v>
      </c>
      <c r="B35" s="205" t="s">
        <v>325</v>
      </c>
      <c r="C35" s="112"/>
      <c r="D35" s="112"/>
      <c r="E35" s="113"/>
      <c r="F35" s="108"/>
      <c r="G35" s="109"/>
      <c r="H35" s="110">
        <v>10.4</v>
      </c>
      <c r="I35" s="1"/>
      <c r="J35" s="1"/>
    </row>
    <row r="36" spans="1:10" ht="15.75" thickBot="1" x14ac:dyDescent="0.3">
      <c r="A36" s="24">
        <v>6</v>
      </c>
      <c r="B36" s="237" t="s">
        <v>22</v>
      </c>
      <c r="C36" s="238"/>
      <c r="D36" s="238"/>
      <c r="E36" s="239"/>
      <c r="F36" s="302">
        <v>77.3</v>
      </c>
      <c r="G36" s="302"/>
      <c r="H36" s="303"/>
      <c r="I36" s="1"/>
      <c r="J36" s="1"/>
    </row>
    <row r="37" spans="1:10" ht="15.75" thickBot="1" x14ac:dyDescent="0.3">
      <c r="A37" s="30">
        <v>7</v>
      </c>
      <c r="B37" s="31" t="s">
        <v>39</v>
      </c>
      <c r="C37" s="35"/>
      <c r="D37" s="35"/>
      <c r="E37" s="36"/>
      <c r="F37" s="37"/>
      <c r="G37" s="38"/>
      <c r="H37" s="39">
        <v>35.299999999999997</v>
      </c>
      <c r="I37" s="1"/>
      <c r="J37" s="1"/>
    </row>
    <row r="38" spans="1:10" ht="15.75" thickBot="1" x14ac:dyDescent="0.3">
      <c r="A38" s="30">
        <v>8</v>
      </c>
      <c r="B38" s="31" t="s">
        <v>201</v>
      </c>
      <c r="C38" s="35"/>
      <c r="D38" s="35"/>
      <c r="E38" s="36"/>
      <c r="F38" s="381">
        <v>17.2</v>
      </c>
      <c r="G38" s="411"/>
      <c r="H38" s="412"/>
      <c r="I38" s="1"/>
      <c r="J38" s="1"/>
    </row>
    <row r="39" spans="1:10" x14ac:dyDescent="0.25">
      <c r="A39" s="25">
        <v>9</v>
      </c>
      <c r="B39" s="250" t="s">
        <v>99</v>
      </c>
      <c r="C39" s="251"/>
      <c r="D39" s="251"/>
      <c r="E39" s="252"/>
      <c r="F39" s="284">
        <v>214</v>
      </c>
      <c r="G39" s="284"/>
      <c r="H39" s="285"/>
      <c r="I39" s="1"/>
      <c r="J39" s="1"/>
    </row>
    <row r="40" spans="1:10" x14ac:dyDescent="0.25">
      <c r="A40" s="26"/>
      <c r="B40" s="223" t="s">
        <v>27</v>
      </c>
      <c r="C40" s="333"/>
      <c r="D40" s="333"/>
      <c r="E40" s="333"/>
      <c r="F40" s="333"/>
      <c r="G40" s="333"/>
      <c r="H40" s="334"/>
      <c r="I40" s="1"/>
      <c r="J40" s="1"/>
    </row>
    <row r="41" spans="1:10" x14ac:dyDescent="0.25">
      <c r="A41" s="21" t="s">
        <v>53</v>
      </c>
      <c r="B41" s="242" t="s">
        <v>40</v>
      </c>
      <c r="C41" s="243"/>
      <c r="D41" s="243"/>
      <c r="E41" s="243"/>
      <c r="F41" s="335"/>
      <c r="G41" s="335"/>
      <c r="H41" s="336"/>
      <c r="I41" s="1"/>
      <c r="J41" s="1"/>
    </row>
    <row r="42" spans="1:10" ht="19.5" customHeight="1" x14ac:dyDescent="0.25">
      <c r="A42" s="21" t="s">
        <v>54</v>
      </c>
      <c r="B42" s="242" t="s">
        <v>41</v>
      </c>
      <c r="C42" s="243"/>
      <c r="D42" s="243"/>
      <c r="E42" s="243"/>
      <c r="F42" s="335"/>
      <c r="G42" s="335"/>
      <c r="H42" s="336"/>
      <c r="I42" s="1"/>
      <c r="J42" s="1"/>
    </row>
    <row r="43" spans="1:10" ht="23.25" customHeight="1" x14ac:dyDescent="0.25">
      <c r="A43" s="21" t="s">
        <v>55</v>
      </c>
      <c r="B43" s="242" t="s">
        <v>222</v>
      </c>
      <c r="C43" s="243"/>
      <c r="D43" s="243"/>
      <c r="E43" s="243"/>
      <c r="F43" s="335"/>
      <c r="G43" s="335"/>
      <c r="H43" s="336"/>
      <c r="I43" s="1"/>
      <c r="J43" s="1"/>
    </row>
    <row r="44" spans="1:10" ht="23.25" customHeight="1" x14ac:dyDescent="0.25">
      <c r="A44" s="21" t="s">
        <v>56</v>
      </c>
      <c r="B44" s="242" t="s">
        <v>43</v>
      </c>
      <c r="C44" s="243"/>
      <c r="D44" s="243"/>
      <c r="E44" s="243"/>
      <c r="F44" s="335"/>
      <c r="G44" s="335"/>
      <c r="H44" s="336"/>
      <c r="I44" s="1"/>
      <c r="J44" s="1"/>
    </row>
    <row r="45" spans="1:10" ht="20.25" customHeight="1" x14ac:dyDescent="0.25">
      <c r="A45" s="21" t="s">
        <v>57</v>
      </c>
      <c r="B45" s="242" t="s">
        <v>44</v>
      </c>
      <c r="C45" s="243"/>
      <c r="D45" s="243"/>
      <c r="E45" s="243"/>
      <c r="F45" s="335"/>
      <c r="G45" s="335"/>
      <c r="H45" s="336"/>
      <c r="I45" s="1"/>
      <c r="J45" s="1"/>
    </row>
    <row r="46" spans="1:10" ht="23.25" customHeight="1" x14ac:dyDescent="0.25">
      <c r="A46" s="21" t="s">
        <v>58</v>
      </c>
      <c r="B46" s="242" t="s">
        <v>45</v>
      </c>
      <c r="C46" s="243"/>
      <c r="D46" s="243"/>
      <c r="E46" s="243"/>
      <c r="F46" s="335"/>
      <c r="G46" s="335"/>
      <c r="H46" s="336"/>
      <c r="I46" s="1"/>
      <c r="J46" s="1"/>
    </row>
    <row r="47" spans="1:10" ht="22.5" customHeight="1" x14ac:dyDescent="0.25">
      <c r="A47" s="21" t="s">
        <v>59</v>
      </c>
      <c r="B47" s="242" t="s">
        <v>46</v>
      </c>
      <c r="C47" s="243"/>
      <c r="D47" s="243"/>
      <c r="E47" s="243"/>
      <c r="F47" s="335"/>
      <c r="G47" s="335"/>
      <c r="H47" s="336"/>
      <c r="I47" s="1"/>
      <c r="J47" s="1"/>
    </row>
    <row r="48" spans="1:10" ht="16.5" customHeight="1" x14ac:dyDescent="0.25">
      <c r="A48" s="21" t="s">
        <v>60</v>
      </c>
      <c r="B48" s="242" t="s">
        <v>47</v>
      </c>
      <c r="C48" s="243"/>
      <c r="D48" s="243"/>
      <c r="E48" s="243"/>
      <c r="F48" s="335"/>
      <c r="G48" s="335"/>
      <c r="H48" s="336"/>
      <c r="I48" s="1"/>
      <c r="J48" s="1"/>
    </row>
    <row r="49" spans="1:10" x14ac:dyDescent="0.25">
      <c r="A49" s="21" t="s">
        <v>61</v>
      </c>
      <c r="B49" s="267" t="s">
        <v>48</v>
      </c>
      <c r="C49" s="268"/>
      <c r="D49" s="268"/>
      <c r="E49" s="268"/>
      <c r="F49" s="345"/>
      <c r="G49" s="345"/>
      <c r="H49" s="346"/>
      <c r="I49" s="1"/>
      <c r="J49" s="1"/>
    </row>
    <row r="50" spans="1:10" x14ac:dyDescent="0.25">
      <c r="A50" s="48" t="s">
        <v>92</v>
      </c>
      <c r="B50" s="415" t="s">
        <v>238</v>
      </c>
      <c r="C50" s="416"/>
      <c r="D50" s="416"/>
      <c r="E50" s="417"/>
      <c r="F50" s="384">
        <v>8.9</v>
      </c>
      <c r="G50" s="418"/>
      <c r="H50" s="419"/>
      <c r="I50" s="1"/>
      <c r="J50" s="1"/>
    </row>
    <row r="51" spans="1:10" x14ac:dyDescent="0.25">
      <c r="A51" s="344" t="s">
        <v>24</v>
      </c>
      <c r="B51" s="344"/>
      <c r="C51" s="344"/>
      <c r="D51" s="344"/>
      <c r="E51" s="344"/>
      <c r="F51" s="277">
        <f>F22+F30+H31+H32+H33+H34+H35+F36+H37+F38+F39+F50</f>
        <v>657.19999999999993</v>
      </c>
      <c r="G51" s="277"/>
      <c r="H51" s="277"/>
      <c r="I51" s="1"/>
      <c r="J51" s="1"/>
    </row>
    <row r="52" spans="1:10" ht="15" customHeight="1" x14ac:dyDescent="0.25">
      <c r="A52" s="425" t="s">
        <v>247</v>
      </c>
      <c r="B52" s="426"/>
      <c r="C52" s="426"/>
      <c r="D52" s="426"/>
      <c r="E52" s="426"/>
      <c r="F52" s="426"/>
      <c r="G52" s="426"/>
      <c r="H52" s="426"/>
      <c r="I52" s="426"/>
      <c r="J52" s="426"/>
    </row>
    <row r="53" spans="1:10" x14ac:dyDescent="0.25">
      <c r="A53" s="425" t="s">
        <v>248</v>
      </c>
      <c r="B53" s="427"/>
      <c r="C53" s="426"/>
      <c r="D53" s="426"/>
      <c r="E53" s="426"/>
      <c r="F53" s="426"/>
      <c r="G53" s="426"/>
      <c r="H53" s="426"/>
      <c r="I53" s="426"/>
      <c r="J53" s="426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265"/>
      <c r="B55" s="330"/>
      <c r="C55" s="1"/>
      <c r="D55" s="1"/>
      <c r="E55" s="266"/>
      <c r="F55" s="331"/>
      <c r="G55" s="331"/>
      <c r="H55" s="33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</sheetData>
  <mergeCells count="43">
    <mergeCell ref="F18:G18"/>
    <mergeCell ref="F19:G19"/>
    <mergeCell ref="A8:J8"/>
    <mergeCell ref="H1:I1"/>
    <mergeCell ref="A5:J5"/>
    <mergeCell ref="A6:J6"/>
    <mergeCell ref="A7:J7"/>
    <mergeCell ref="F17:G17"/>
    <mergeCell ref="B28:H28"/>
    <mergeCell ref="B21:E21"/>
    <mergeCell ref="F21:H21"/>
    <mergeCell ref="B26:H26"/>
    <mergeCell ref="B22:E22"/>
    <mergeCell ref="F22:H22"/>
    <mergeCell ref="B23:H23"/>
    <mergeCell ref="B25:H25"/>
    <mergeCell ref="B24:H24"/>
    <mergeCell ref="B27:H27"/>
    <mergeCell ref="B36:E36"/>
    <mergeCell ref="F36:H36"/>
    <mergeCell ref="B30:E30"/>
    <mergeCell ref="B47:H47"/>
    <mergeCell ref="B41:H41"/>
    <mergeCell ref="B39:E39"/>
    <mergeCell ref="F39:H39"/>
    <mergeCell ref="F38:H38"/>
    <mergeCell ref="B40:H40"/>
    <mergeCell ref="B42:H42"/>
    <mergeCell ref="B44:H44"/>
    <mergeCell ref="B45:H45"/>
    <mergeCell ref="B43:H43"/>
    <mergeCell ref="B46:H46"/>
    <mergeCell ref="F30:H30"/>
    <mergeCell ref="B49:H49"/>
    <mergeCell ref="B48:H48"/>
    <mergeCell ref="A55:B55"/>
    <mergeCell ref="E55:H55"/>
    <mergeCell ref="F51:H51"/>
    <mergeCell ref="B50:E50"/>
    <mergeCell ref="F50:H50"/>
    <mergeCell ref="A51:E51"/>
    <mergeCell ref="A52:J52"/>
    <mergeCell ref="A53:J53"/>
  </mergeCells>
  <phoneticPr fontId="17" type="noConversion"/>
  <pageMargins left="0.7" right="0.7" top="0.75" bottom="0.75" header="0.3" footer="0.3"/>
  <pageSetup paperSize="9" orientation="landscape" horizontalDpi="180" verticalDpi="18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4" zoomScaleNormal="100" workbookViewId="0">
      <selection activeCell="F39" sqref="F39:H39"/>
    </sheetView>
  </sheetViews>
  <sheetFormatPr defaultRowHeight="15" x14ac:dyDescent="0.25"/>
  <cols>
    <col min="1" max="1" width="3.140625" customWidth="1"/>
    <col min="2" max="2" width="24.7109375" customWidth="1"/>
    <col min="3" max="3" width="14.42578125" customWidth="1"/>
    <col min="4" max="4" width="13.140625" customWidth="1"/>
    <col min="5" max="5" width="14.140625" customWidth="1"/>
    <col min="6" max="6" width="2.5703125" customWidth="1"/>
    <col min="7" max="7" width="8.5703125" customWidth="1"/>
    <col min="8" max="8" width="18.42578125" customWidth="1"/>
    <col min="9" max="9" width="11.140625" customWidth="1"/>
    <col min="10" max="10" width="12.42578125" customWidth="1"/>
  </cols>
  <sheetData>
    <row r="1" spans="1:10" x14ac:dyDescent="0.25">
      <c r="A1" s="1"/>
      <c r="B1" s="1"/>
      <c r="C1" s="1"/>
      <c r="D1" s="1"/>
      <c r="E1" s="1"/>
      <c r="F1" s="1"/>
      <c r="G1" s="2"/>
      <c r="H1" s="226" t="s">
        <v>0</v>
      </c>
      <c r="I1" s="357"/>
      <c r="J1" s="1"/>
    </row>
    <row r="2" spans="1:10" x14ac:dyDescent="0.25">
      <c r="A2" s="1"/>
      <c r="B2" s="1"/>
      <c r="C2" s="1"/>
      <c r="D2" s="1"/>
      <c r="E2" s="1"/>
      <c r="F2" s="2"/>
      <c r="G2" s="2"/>
      <c r="H2" s="3" t="s">
        <v>126</v>
      </c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4" t="s">
        <v>253</v>
      </c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228" t="s">
        <v>114</v>
      </c>
      <c r="B5" s="229"/>
      <c r="C5" s="229"/>
      <c r="D5" s="229"/>
      <c r="E5" s="229"/>
      <c r="F5" s="229"/>
      <c r="G5" s="229"/>
      <c r="H5" s="229"/>
      <c r="I5" s="229"/>
      <c r="J5" s="229"/>
    </row>
    <row r="6" spans="1:10" x14ac:dyDescent="0.25">
      <c r="A6" s="230" t="s">
        <v>131</v>
      </c>
      <c r="B6" s="229"/>
      <c r="C6" s="229"/>
      <c r="D6" s="229"/>
      <c r="E6" s="229"/>
      <c r="F6" s="229"/>
      <c r="G6" s="229"/>
      <c r="H6" s="229"/>
      <c r="I6" s="229"/>
      <c r="J6" s="229"/>
    </row>
    <row r="7" spans="1:10" x14ac:dyDescent="0.25">
      <c r="A7" s="228" t="s">
        <v>292</v>
      </c>
      <c r="B7" s="229"/>
      <c r="C7" s="229"/>
      <c r="D7" s="229"/>
      <c r="E7" s="229"/>
      <c r="F7" s="229"/>
      <c r="G7" s="229"/>
      <c r="H7" s="229"/>
      <c r="I7" s="229"/>
      <c r="J7" s="229"/>
    </row>
    <row r="8" spans="1:10" x14ac:dyDescent="0.25">
      <c r="A8" s="230" t="s">
        <v>252</v>
      </c>
      <c r="B8" s="229"/>
      <c r="C8" s="229"/>
      <c r="D8" s="229"/>
      <c r="E8" s="229"/>
      <c r="F8" s="229"/>
      <c r="G8" s="229"/>
      <c r="H8" s="229"/>
      <c r="I8" s="229"/>
      <c r="J8" s="229"/>
    </row>
    <row r="9" spans="1:10" x14ac:dyDescent="0.25">
      <c r="A9" s="1"/>
      <c r="B9" s="1" t="s">
        <v>374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5" t="s">
        <v>1</v>
      </c>
      <c r="B10" s="1"/>
      <c r="C10" s="1"/>
      <c r="D10" s="1"/>
      <c r="E10" s="1"/>
      <c r="F10" s="1"/>
      <c r="G10" s="5" t="s">
        <v>26</v>
      </c>
      <c r="H10" s="1"/>
      <c r="I10" s="1"/>
      <c r="J10" s="1"/>
    </row>
    <row r="11" spans="1:10" ht="60" x14ac:dyDescent="0.25">
      <c r="A11" s="6" t="s">
        <v>2</v>
      </c>
      <c r="B11" s="6" t="s">
        <v>3</v>
      </c>
      <c r="C11" s="7" t="s">
        <v>8</v>
      </c>
      <c r="D11" s="7" t="s">
        <v>9</v>
      </c>
      <c r="E11" s="7" t="s">
        <v>10</v>
      </c>
      <c r="F11" s="1"/>
      <c r="G11" s="6" t="s">
        <v>2</v>
      </c>
      <c r="H11" s="6" t="s">
        <v>3</v>
      </c>
      <c r="I11" s="7" t="s">
        <v>7</v>
      </c>
      <c r="J11" s="7" t="s">
        <v>6</v>
      </c>
    </row>
    <row r="12" spans="1:10" x14ac:dyDescent="0.25">
      <c r="A12" s="6"/>
      <c r="B12" s="7" t="s">
        <v>296</v>
      </c>
      <c r="C12" s="8"/>
      <c r="D12" s="9"/>
      <c r="E12" s="9"/>
      <c r="F12" s="1"/>
      <c r="G12" s="10"/>
      <c r="H12" s="7" t="s">
        <v>308</v>
      </c>
      <c r="I12" s="10"/>
      <c r="J12" s="10">
        <v>75.3</v>
      </c>
    </row>
    <row r="13" spans="1:10" x14ac:dyDescent="0.25">
      <c r="A13" s="6">
        <v>1</v>
      </c>
      <c r="B13" s="10" t="s">
        <v>4</v>
      </c>
      <c r="C13" s="9">
        <v>340.2</v>
      </c>
      <c r="D13" s="9">
        <v>296.8</v>
      </c>
      <c r="E13" s="9">
        <f>C13-D13</f>
        <v>43.399999999999977</v>
      </c>
      <c r="F13" s="1"/>
      <c r="G13" s="6">
        <v>1</v>
      </c>
      <c r="H13" s="10" t="s">
        <v>4</v>
      </c>
      <c r="I13" s="11">
        <f>D15</f>
        <v>296.8</v>
      </c>
      <c r="J13" s="12">
        <f>F51</f>
        <v>238.5</v>
      </c>
    </row>
    <row r="14" spans="1:10" x14ac:dyDescent="0.25">
      <c r="A14" s="6"/>
      <c r="B14" s="10"/>
      <c r="C14" s="9"/>
      <c r="D14" s="9"/>
      <c r="E14" s="9"/>
      <c r="F14" s="1"/>
      <c r="G14" s="6"/>
      <c r="H14" s="10"/>
      <c r="I14" s="11"/>
      <c r="J14" s="10"/>
    </row>
    <row r="15" spans="1:10" ht="24" x14ac:dyDescent="0.25">
      <c r="A15" s="13"/>
      <c r="B15" s="14" t="s">
        <v>5</v>
      </c>
      <c r="C15" s="15">
        <f>C13</f>
        <v>340.2</v>
      </c>
      <c r="D15" s="15">
        <f>SUM(D12:D14)</f>
        <v>296.8</v>
      </c>
      <c r="E15" s="15">
        <f>C15-D15</f>
        <v>43.399999999999977</v>
      </c>
      <c r="F15" s="1"/>
      <c r="G15" s="6"/>
      <c r="H15" s="14" t="s">
        <v>11</v>
      </c>
      <c r="I15" s="16">
        <f>I13+I14</f>
        <v>296.8</v>
      </c>
      <c r="J15" s="17">
        <f>J12+J13</f>
        <v>313.8</v>
      </c>
    </row>
    <row r="16" spans="1:10" x14ac:dyDescent="0.25">
      <c r="A16" s="82"/>
      <c r="B16" s="65"/>
      <c r="C16" s="83"/>
      <c r="D16" s="83"/>
      <c r="E16" s="83"/>
      <c r="F16" s="1"/>
      <c r="G16" s="84"/>
      <c r="H16" s="65"/>
      <c r="I16" s="66"/>
      <c r="J16" s="85"/>
    </row>
    <row r="17" spans="1:10" x14ac:dyDescent="0.25">
      <c r="A17" s="5" t="s">
        <v>12</v>
      </c>
      <c r="B17" s="1"/>
      <c r="C17" s="1"/>
      <c r="D17" s="1"/>
      <c r="E17" s="1"/>
      <c r="F17" s="1"/>
      <c r="G17" s="1"/>
      <c r="H17" s="65"/>
      <c r="I17" s="66"/>
      <c r="J17" s="85"/>
    </row>
    <row r="18" spans="1:10" ht="36" x14ac:dyDescent="0.25">
      <c r="A18" s="6" t="s">
        <v>2</v>
      </c>
      <c r="B18" s="7" t="s">
        <v>13</v>
      </c>
      <c r="C18" s="7" t="s">
        <v>14</v>
      </c>
      <c r="D18" s="7" t="s">
        <v>15</v>
      </c>
      <c r="E18" s="7" t="s">
        <v>10</v>
      </c>
      <c r="F18" s="234" t="s">
        <v>16</v>
      </c>
      <c r="G18" s="361"/>
      <c r="H18" s="65"/>
      <c r="I18" s="66"/>
      <c r="J18" s="85"/>
    </row>
    <row r="19" spans="1:10" x14ac:dyDescent="0.25">
      <c r="A19" s="6">
        <v>1</v>
      </c>
      <c r="B19" s="1" t="s">
        <v>19</v>
      </c>
      <c r="C19" s="10">
        <v>148.6</v>
      </c>
      <c r="D19" s="10">
        <v>117.4</v>
      </c>
      <c r="E19" s="10">
        <f>C19-D19</f>
        <v>31.199999999999989</v>
      </c>
      <c r="F19" s="358"/>
      <c r="G19" s="358"/>
      <c r="H19" s="65"/>
      <c r="I19" s="66"/>
      <c r="J19" s="85"/>
    </row>
    <row r="20" spans="1:10" x14ac:dyDescent="0.25">
      <c r="A20" s="6">
        <v>2</v>
      </c>
      <c r="B20" s="1" t="s">
        <v>135</v>
      </c>
      <c r="C20" s="10">
        <v>96.4</v>
      </c>
      <c r="D20" s="10">
        <v>88.4</v>
      </c>
      <c r="E20" s="10">
        <f>C20-D20</f>
        <v>8</v>
      </c>
      <c r="F20" s="359"/>
      <c r="G20" s="343"/>
      <c r="H20" s="65"/>
      <c r="I20" s="66"/>
      <c r="J20" s="85"/>
    </row>
    <row r="21" spans="1:10" ht="24" x14ac:dyDescent="0.25">
      <c r="A21" s="10"/>
      <c r="B21" s="14" t="s">
        <v>20</v>
      </c>
      <c r="C21" s="16">
        <f>C19+C20</f>
        <v>245</v>
      </c>
      <c r="D21" s="16">
        <f>D19+D20</f>
        <v>205.8</v>
      </c>
      <c r="E21" s="16">
        <f>E19+E20</f>
        <v>39.199999999999989</v>
      </c>
      <c r="F21" s="236"/>
      <c r="G21" s="236"/>
      <c r="H21" s="65"/>
      <c r="I21" s="66"/>
      <c r="J21" s="85"/>
    </row>
    <row r="22" spans="1:10" x14ac:dyDescent="0.25">
      <c r="A22" s="82"/>
      <c r="B22" s="65"/>
      <c r="C22" s="83"/>
      <c r="D22" s="83"/>
      <c r="E22" s="83"/>
      <c r="F22" s="1"/>
      <c r="G22" s="84"/>
      <c r="H22" s="65"/>
      <c r="I22" s="66"/>
      <c r="J22" s="85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5" t="s">
        <v>293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ht="15.75" thickBot="1" x14ac:dyDescent="0.3">
      <c r="A25" s="18" t="s">
        <v>2</v>
      </c>
      <c r="B25" s="350" t="s">
        <v>25</v>
      </c>
      <c r="C25" s="351"/>
      <c r="D25" s="351"/>
      <c r="E25" s="352"/>
      <c r="F25" s="350" t="s">
        <v>21</v>
      </c>
      <c r="G25" s="351"/>
      <c r="H25" s="352"/>
      <c r="I25" s="1"/>
      <c r="J25" s="1"/>
    </row>
    <row r="26" spans="1:10" x14ac:dyDescent="0.25">
      <c r="A26" s="19">
        <v>1</v>
      </c>
      <c r="B26" s="207" t="s">
        <v>49</v>
      </c>
      <c r="C26" s="208"/>
      <c r="D26" s="208"/>
      <c r="E26" s="209"/>
      <c r="F26" s="278">
        <v>97.6</v>
      </c>
      <c r="G26" s="279"/>
      <c r="H26" s="280"/>
      <c r="I26" s="1"/>
      <c r="J26" s="1"/>
    </row>
    <row r="27" spans="1:10" x14ac:dyDescent="0.25">
      <c r="A27" s="20"/>
      <c r="B27" s="223" t="s">
        <v>27</v>
      </c>
      <c r="C27" s="333"/>
      <c r="D27" s="333"/>
      <c r="E27" s="333"/>
      <c r="F27" s="333"/>
      <c r="G27" s="333"/>
      <c r="H27" s="334"/>
      <c r="I27" s="1"/>
      <c r="J27" s="1"/>
    </row>
    <row r="28" spans="1:10" x14ac:dyDescent="0.25">
      <c r="A28" s="21" t="s">
        <v>28</v>
      </c>
      <c r="B28" s="353" t="s">
        <v>29</v>
      </c>
      <c r="C28" s="335"/>
      <c r="D28" s="335"/>
      <c r="E28" s="335"/>
      <c r="F28" s="335"/>
      <c r="G28" s="335"/>
      <c r="H28" s="336"/>
      <c r="I28" s="1"/>
      <c r="J28" s="1"/>
    </row>
    <row r="29" spans="1:10" x14ac:dyDescent="0.25">
      <c r="A29" s="21" t="s">
        <v>30</v>
      </c>
      <c r="B29" s="353" t="s">
        <v>180</v>
      </c>
      <c r="C29" s="335"/>
      <c r="D29" s="335"/>
      <c r="E29" s="335"/>
      <c r="F29" s="335"/>
      <c r="G29" s="335"/>
      <c r="H29" s="336"/>
      <c r="I29" s="1"/>
      <c r="J29" s="1"/>
    </row>
    <row r="30" spans="1:10" x14ac:dyDescent="0.25">
      <c r="A30" s="21" t="s">
        <v>31</v>
      </c>
      <c r="B30" s="353" t="s">
        <v>33</v>
      </c>
      <c r="C30" s="335"/>
      <c r="D30" s="335"/>
      <c r="E30" s="335"/>
      <c r="F30" s="335"/>
      <c r="G30" s="335"/>
      <c r="H30" s="336"/>
      <c r="I30" s="1"/>
      <c r="J30" s="1"/>
    </row>
    <row r="31" spans="1:10" x14ac:dyDescent="0.25">
      <c r="A31" s="21" t="s">
        <v>32</v>
      </c>
      <c r="B31" s="353" t="s">
        <v>63</v>
      </c>
      <c r="C31" s="335"/>
      <c r="D31" s="335"/>
      <c r="E31" s="335"/>
      <c r="F31" s="335"/>
      <c r="G31" s="335"/>
      <c r="H31" s="336"/>
      <c r="I31" s="1"/>
      <c r="J31" s="1"/>
    </row>
    <row r="32" spans="1:10" ht="15.75" thickBot="1" x14ac:dyDescent="0.3">
      <c r="A32" s="22" t="s">
        <v>34</v>
      </c>
      <c r="B32" s="354" t="s">
        <v>182</v>
      </c>
      <c r="C32" s="355"/>
      <c r="D32" s="355"/>
      <c r="E32" s="355"/>
      <c r="F32" s="355"/>
      <c r="G32" s="355"/>
      <c r="H32" s="356"/>
      <c r="I32" s="1"/>
      <c r="J32" s="1"/>
    </row>
    <row r="33" spans="1:10" ht="15.75" thickBot="1" x14ac:dyDescent="0.3">
      <c r="A33" s="97" t="s">
        <v>35</v>
      </c>
      <c r="B33" s="141" t="s">
        <v>181</v>
      </c>
      <c r="C33" s="138"/>
      <c r="D33" s="138"/>
      <c r="E33" s="138"/>
      <c r="F33" s="138"/>
      <c r="G33" s="138"/>
      <c r="H33" s="139"/>
      <c r="I33" s="1"/>
      <c r="J33" s="1"/>
    </row>
    <row r="34" spans="1:10" ht="15.75" thickBot="1" x14ac:dyDescent="0.3">
      <c r="A34" s="23" t="s">
        <v>38</v>
      </c>
      <c r="B34" s="428" t="s">
        <v>81</v>
      </c>
      <c r="C34" s="429"/>
      <c r="D34" s="429"/>
      <c r="E34" s="430"/>
      <c r="F34" s="296">
        <v>12.3</v>
      </c>
      <c r="G34" s="297"/>
      <c r="H34" s="298"/>
      <c r="I34" s="1"/>
      <c r="J34" s="1"/>
    </row>
    <row r="35" spans="1:10" ht="15.75" thickBot="1" x14ac:dyDescent="0.3">
      <c r="A35" s="23" t="s">
        <v>82</v>
      </c>
      <c r="B35" s="205" t="s">
        <v>152</v>
      </c>
      <c r="C35" s="112"/>
      <c r="D35" s="112"/>
      <c r="E35" s="113"/>
      <c r="F35" s="108"/>
      <c r="G35" s="109"/>
      <c r="H35" s="110">
        <v>11.1</v>
      </c>
      <c r="I35" s="1"/>
      <c r="J35" s="1"/>
    </row>
    <row r="36" spans="1:10" ht="15.75" thickBot="1" x14ac:dyDescent="0.3">
      <c r="A36" s="24">
        <v>4</v>
      </c>
      <c r="B36" s="431" t="s">
        <v>22</v>
      </c>
      <c r="C36" s="432"/>
      <c r="D36" s="432"/>
      <c r="E36" s="433"/>
      <c r="F36" s="302">
        <v>19.600000000000001</v>
      </c>
      <c r="G36" s="302"/>
      <c r="H36" s="303"/>
      <c r="I36" s="1"/>
      <c r="J36" s="1"/>
    </row>
    <row r="37" spans="1:10" ht="15.75" thickBot="1" x14ac:dyDescent="0.3">
      <c r="A37" s="30">
        <v>5</v>
      </c>
      <c r="B37" s="206" t="s">
        <v>39</v>
      </c>
      <c r="C37" s="35"/>
      <c r="D37" s="35"/>
      <c r="E37" s="36"/>
      <c r="F37" s="37"/>
      <c r="G37" s="38"/>
      <c r="H37" s="39">
        <v>1.8</v>
      </c>
      <c r="I37" s="1"/>
      <c r="J37" s="1"/>
    </row>
    <row r="38" spans="1:10" ht="15.75" thickBot="1" x14ac:dyDescent="0.3">
      <c r="A38" s="30">
        <v>6</v>
      </c>
      <c r="B38" s="206" t="s">
        <v>201</v>
      </c>
      <c r="C38" s="35"/>
      <c r="D38" s="35"/>
      <c r="E38" s="36"/>
      <c r="F38" s="381">
        <v>12.6</v>
      </c>
      <c r="G38" s="411"/>
      <c r="H38" s="412"/>
      <c r="I38" s="1"/>
      <c r="J38" s="1"/>
    </row>
    <row r="39" spans="1:10" x14ac:dyDescent="0.25">
      <c r="A39" s="25">
        <v>7</v>
      </c>
      <c r="B39" s="250" t="s">
        <v>99</v>
      </c>
      <c r="C39" s="251"/>
      <c r="D39" s="251"/>
      <c r="E39" s="252"/>
      <c r="F39" s="284">
        <v>78.5</v>
      </c>
      <c r="G39" s="284"/>
      <c r="H39" s="285"/>
      <c r="I39" s="1"/>
      <c r="J39" s="1"/>
    </row>
    <row r="40" spans="1:10" x14ac:dyDescent="0.25">
      <c r="A40" s="26"/>
      <c r="B40" s="223" t="s">
        <v>27</v>
      </c>
      <c r="C40" s="333"/>
      <c r="D40" s="333"/>
      <c r="E40" s="333"/>
      <c r="F40" s="333"/>
      <c r="G40" s="333"/>
      <c r="H40" s="334"/>
      <c r="I40" s="1"/>
      <c r="J40" s="1"/>
    </row>
    <row r="41" spans="1:10" x14ac:dyDescent="0.25">
      <c r="A41" s="21" t="s">
        <v>67</v>
      </c>
      <c r="B41" s="242" t="s">
        <v>40</v>
      </c>
      <c r="C41" s="243"/>
      <c r="D41" s="243"/>
      <c r="E41" s="243"/>
      <c r="F41" s="335"/>
      <c r="G41" s="335"/>
      <c r="H41" s="336"/>
      <c r="I41" s="1"/>
      <c r="J41" s="1"/>
    </row>
    <row r="42" spans="1:10" ht="19.5" customHeight="1" x14ac:dyDescent="0.25">
      <c r="A42" s="21" t="s">
        <v>68</v>
      </c>
      <c r="B42" s="242" t="s">
        <v>41</v>
      </c>
      <c r="C42" s="243"/>
      <c r="D42" s="243"/>
      <c r="E42" s="243"/>
      <c r="F42" s="335"/>
      <c r="G42" s="335"/>
      <c r="H42" s="336"/>
      <c r="I42" s="1"/>
      <c r="J42" s="1"/>
    </row>
    <row r="43" spans="1:10" ht="23.25" customHeight="1" x14ac:dyDescent="0.25">
      <c r="A43" s="21" t="s">
        <v>69</v>
      </c>
      <c r="B43" s="242" t="s">
        <v>42</v>
      </c>
      <c r="C43" s="243"/>
      <c r="D43" s="243"/>
      <c r="E43" s="243"/>
      <c r="F43" s="335"/>
      <c r="G43" s="335"/>
      <c r="H43" s="336"/>
      <c r="I43" s="1"/>
      <c r="J43" s="1"/>
    </row>
    <row r="44" spans="1:10" ht="23.25" customHeight="1" x14ac:dyDescent="0.25">
      <c r="A44" s="21" t="s">
        <v>70</v>
      </c>
      <c r="B44" s="242" t="s">
        <v>43</v>
      </c>
      <c r="C44" s="243"/>
      <c r="D44" s="243"/>
      <c r="E44" s="243"/>
      <c r="F44" s="335"/>
      <c r="G44" s="335"/>
      <c r="H44" s="336"/>
      <c r="I44" s="1"/>
      <c r="J44" s="1"/>
    </row>
    <row r="45" spans="1:10" ht="20.25" customHeight="1" x14ac:dyDescent="0.25">
      <c r="A45" s="21" t="s">
        <v>71</v>
      </c>
      <c r="B45" s="242" t="s">
        <v>44</v>
      </c>
      <c r="C45" s="243"/>
      <c r="D45" s="243"/>
      <c r="E45" s="243"/>
      <c r="F45" s="335"/>
      <c r="G45" s="335"/>
      <c r="H45" s="336"/>
      <c r="I45" s="1"/>
      <c r="J45" s="1"/>
    </row>
    <row r="46" spans="1:10" ht="23.25" customHeight="1" x14ac:dyDescent="0.25">
      <c r="A46" s="21" t="s">
        <v>72</v>
      </c>
      <c r="B46" s="242" t="s">
        <v>45</v>
      </c>
      <c r="C46" s="243"/>
      <c r="D46" s="243"/>
      <c r="E46" s="243"/>
      <c r="F46" s="335"/>
      <c r="G46" s="335"/>
      <c r="H46" s="336"/>
      <c r="I46" s="1"/>
      <c r="J46" s="1"/>
    </row>
    <row r="47" spans="1:10" ht="22.5" customHeight="1" x14ac:dyDescent="0.25">
      <c r="A47" s="21" t="s">
        <v>73</v>
      </c>
      <c r="B47" s="242" t="s">
        <v>46</v>
      </c>
      <c r="C47" s="243"/>
      <c r="D47" s="243"/>
      <c r="E47" s="243"/>
      <c r="F47" s="335"/>
      <c r="G47" s="335"/>
      <c r="H47" s="336"/>
      <c r="I47" s="1"/>
      <c r="J47" s="1"/>
    </row>
    <row r="48" spans="1:10" ht="27.75" customHeight="1" x14ac:dyDescent="0.25">
      <c r="A48" s="21" t="s">
        <v>74</v>
      </c>
      <c r="B48" s="242" t="s">
        <v>47</v>
      </c>
      <c r="C48" s="243"/>
      <c r="D48" s="243"/>
      <c r="E48" s="243"/>
      <c r="F48" s="335"/>
      <c r="G48" s="335"/>
      <c r="H48" s="336"/>
      <c r="I48" s="1"/>
      <c r="J48" s="1"/>
    </row>
    <row r="49" spans="1:10" x14ac:dyDescent="0.25">
      <c r="A49" s="21" t="s">
        <v>75</v>
      </c>
      <c r="B49" s="267" t="s">
        <v>48</v>
      </c>
      <c r="C49" s="268"/>
      <c r="D49" s="268"/>
      <c r="E49" s="268"/>
      <c r="F49" s="345"/>
      <c r="G49" s="345"/>
      <c r="H49" s="346"/>
      <c r="I49" s="1"/>
      <c r="J49" s="1"/>
    </row>
    <row r="50" spans="1:10" x14ac:dyDescent="0.25">
      <c r="A50" s="48" t="s">
        <v>95</v>
      </c>
      <c r="B50" s="415" t="s">
        <v>238</v>
      </c>
      <c r="C50" s="416"/>
      <c r="D50" s="416"/>
      <c r="E50" s="417"/>
      <c r="F50" s="384">
        <v>5</v>
      </c>
      <c r="G50" s="418"/>
      <c r="H50" s="419"/>
      <c r="I50" s="1"/>
      <c r="J50" s="1"/>
    </row>
    <row r="51" spans="1:10" x14ac:dyDescent="0.25">
      <c r="A51" s="344" t="s">
        <v>24</v>
      </c>
      <c r="B51" s="344"/>
      <c r="C51" s="344"/>
      <c r="D51" s="344"/>
      <c r="E51" s="344"/>
      <c r="F51" s="277">
        <f>F26+F34+H35+F36+H37+F38+F39+F50</f>
        <v>238.5</v>
      </c>
      <c r="G51" s="277"/>
      <c r="H51" s="277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332" t="s">
        <v>50</v>
      </c>
      <c r="B53" s="331"/>
      <c r="C53" s="1"/>
      <c r="D53" s="1"/>
      <c r="E53" s="266" t="s">
        <v>94</v>
      </c>
      <c r="F53" s="331"/>
      <c r="G53" s="331"/>
      <c r="H53" s="331"/>
      <c r="I53" s="1"/>
      <c r="J53" s="1"/>
    </row>
    <row r="54" spans="1:10" x14ac:dyDescent="0.25">
      <c r="A54" s="332" t="s">
        <v>64</v>
      </c>
      <c r="B54" s="331"/>
      <c r="C54" s="1"/>
      <c r="D54" s="1"/>
      <c r="E54" s="266" t="s">
        <v>65</v>
      </c>
      <c r="F54" s="331"/>
      <c r="G54" s="331"/>
      <c r="H54" s="33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265"/>
      <c r="B56" s="330"/>
      <c r="C56" s="1"/>
      <c r="D56" s="1"/>
      <c r="E56" s="266"/>
      <c r="F56" s="331"/>
      <c r="G56" s="331"/>
      <c r="H56" s="33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</sheetData>
  <mergeCells count="46">
    <mergeCell ref="B25:E25"/>
    <mergeCell ref="B40:H40"/>
    <mergeCell ref="B26:E26"/>
    <mergeCell ref="B32:H32"/>
    <mergeCell ref="B36:E36"/>
    <mergeCell ref="F36:H36"/>
    <mergeCell ref="B34:E34"/>
    <mergeCell ref="B39:E39"/>
    <mergeCell ref="B29:H29"/>
    <mergeCell ref="B48:H48"/>
    <mergeCell ref="B46:H46"/>
    <mergeCell ref="B47:H47"/>
    <mergeCell ref="B44:H44"/>
    <mergeCell ref="B45:H45"/>
    <mergeCell ref="B42:H42"/>
    <mergeCell ref="B28:H28"/>
    <mergeCell ref="B43:H43"/>
    <mergeCell ref="B31:H31"/>
    <mergeCell ref="B41:H41"/>
    <mergeCell ref="H1:I1"/>
    <mergeCell ref="A5:J5"/>
    <mergeCell ref="A6:J6"/>
    <mergeCell ref="A7:J7"/>
    <mergeCell ref="F39:H39"/>
    <mergeCell ref="F34:H34"/>
    <mergeCell ref="F38:H38"/>
    <mergeCell ref="B27:H27"/>
    <mergeCell ref="A8:J8"/>
    <mergeCell ref="F18:G18"/>
    <mergeCell ref="F19:G19"/>
    <mergeCell ref="F20:G20"/>
    <mergeCell ref="F21:G21"/>
    <mergeCell ref="B30:H30"/>
    <mergeCell ref="F26:H26"/>
    <mergeCell ref="F25:H25"/>
    <mergeCell ref="A54:B54"/>
    <mergeCell ref="A56:B56"/>
    <mergeCell ref="E56:H56"/>
    <mergeCell ref="B49:H49"/>
    <mergeCell ref="B50:E50"/>
    <mergeCell ref="F50:H50"/>
    <mergeCell ref="E54:H54"/>
    <mergeCell ref="F51:H51"/>
    <mergeCell ref="A53:B53"/>
    <mergeCell ref="E53:H53"/>
    <mergeCell ref="A51:E51"/>
  </mergeCells>
  <phoneticPr fontId="17" type="noConversion"/>
  <pageMargins left="0.7" right="0.7" top="0.75" bottom="0.75" header="0.3" footer="0.3"/>
  <pageSetup paperSize="9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opLeftCell="A22" workbookViewId="0">
      <selection activeCell="B38" sqref="B38:E38"/>
    </sheetView>
  </sheetViews>
  <sheetFormatPr defaultRowHeight="15" x14ac:dyDescent="0.25"/>
  <cols>
    <col min="1" max="1" width="5.140625" customWidth="1"/>
    <col min="2" max="2" width="28" customWidth="1"/>
    <col min="3" max="3" width="13.28515625" customWidth="1"/>
    <col min="4" max="4" width="11.85546875" customWidth="1"/>
    <col min="5" max="5" width="13.7109375" customWidth="1"/>
    <col min="6" max="6" width="3.140625" customWidth="1"/>
    <col min="7" max="7" width="7.140625" customWidth="1"/>
    <col min="8" max="8" width="19.140625" customWidth="1"/>
    <col min="9" max="9" width="10" customWidth="1"/>
    <col min="10" max="10" width="11.5703125" customWidth="1"/>
  </cols>
  <sheetData>
    <row r="1" spans="1:14" x14ac:dyDescent="0.25">
      <c r="A1" s="68"/>
      <c r="B1" s="68"/>
      <c r="C1" s="68"/>
      <c r="D1" s="68"/>
      <c r="E1" s="68"/>
      <c r="F1" s="68"/>
      <c r="G1" s="2"/>
      <c r="H1" s="226" t="s">
        <v>0</v>
      </c>
      <c r="I1" s="227"/>
      <c r="J1" s="68"/>
      <c r="K1" s="68"/>
      <c r="L1" s="68"/>
      <c r="M1" s="68"/>
      <c r="N1" s="68"/>
    </row>
    <row r="2" spans="1:14" x14ac:dyDescent="0.25">
      <c r="A2" s="68"/>
      <c r="B2" s="68"/>
      <c r="C2" s="68"/>
      <c r="D2" s="68"/>
      <c r="E2" s="68"/>
      <c r="F2" s="2"/>
      <c r="G2" s="2"/>
      <c r="H2" s="3" t="s">
        <v>120</v>
      </c>
      <c r="I2" s="68"/>
      <c r="J2" s="68"/>
      <c r="K2" s="68"/>
      <c r="L2" s="68"/>
      <c r="M2" s="68"/>
      <c r="N2" s="68"/>
    </row>
    <row r="3" spans="1:14" x14ac:dyDescent="0.25">
      <c r="A3" s="68"/>
      <c r="B3" s="68"/>
      <c r="C3" s="68"/>
      <c r="D3" s="68"/>
      <c r="E3" s="68"/>
      <c r="F3" s="68"/>
      <c r="G3" s="68"/>
      <c r="H3" s="4" t="s">
        <v>257</v>
      </c>
      <c r="I3" s="68"/>
      <c r="J3" s="68"/>
      <c r="K3" s="68"/>
      <c r="L3" s="68"/>
      <c r="M3" s="68"/>
      <c r="N3" s="68"/>
    </row>
    <row r="4" spans="1:14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x14ac:dyDescent="0.25">
      <c r="A5" s="228" t="s">
        <v>114</v>
      </c>
      <c r="B5" s="229"/>
      <c r="C5" s="229"/>
      <c r="D5" s="229"/>
      <c r="E5" s="229"/>
      <c r="F5" s="229"/>
      <c r="G5" s="229"/>
      <c r="H5" s="229"/>
      <c r="I5" s="229"/>
      <c r="J5" s="229"/>
      <c r="K5" s="68"/>
      <c r="L5" s="68"/>
      <c r="M5" s="68"/>
      <c r="N5" s="68"/>
    </row>
    <row r="6" spans="1:14" x14ac:dyDescent="0.25">
      <c r="A6" s="230" t="s">
        <v>133</v>
      </c>
      <c r="B6" s="229"/>
      <c r="C6" s="229"/>
      <c r="D6" s="229"/>
      <c r="E6" s="229"/>
      <c r="F6" s="229"/>
      <c r="G6" s="229"/>
      <c r="H6" s="229"/>
      <c r="I6" s="229"/>
      <c r="J6" s="229"/>
      <c r="K6" s="68"/>
      <c r="L6" s="68"/>
      <c r="M6" s="68"/>
      <c r="N6" s="68"/>
    </row>
    <row r="7" spans="1:14" x14ac:dyDescent="0.25">
      <c r="A7" s="228" t="s">
        <v>258</v>
      </c>
      <c r="B7" s="229"/>
      <c r="C7" s="229"/>
      <c r="D7" s="229"/>
      <c r="E7" s="229"/>
      <c r="F7" s="229"/>
      <c r="G7" s="229"/>
      <c r="H7" s="229"/>
      <c r="I7" s="229"/>
      <c r="J7" s="229"/>
      <c r="K7" s="68"/>
      <c r="L7" s="68"/>
      <c r="M7" s="68"/>
      <c r="N7" s="68"/>
    </row>
    <row r="8" spans="1:14" x14ac:dyDescent="0.25">
      <c r="A8" s="230" t="s">
        <v>134</v>
      </c>
      <c r="B8" s="229"/>
      <c r="C8" s="229"/>
      <c r="D8" s="229"/>
      <c r="E8" s="229"/>
      <c r="F8" s="229"/>
      <c r="G8" s="229"/>
      <c r="H8" s="229"/>
      <c r="I8" s="229"/>
      <c r="J8" s="229"/>
      <c r="K8" s="68"/>
      <c r="L8" s="68"/>
      <c r="M8" s="68"/>
      <c r="N8" s="68"/>
    </row>
    <row r="9" spans="1:14" x14ac:dyDescent="0.25">
      <c r="A9" s="68"/>
      <c r="B9" s="1" t="s">
        <v>376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</row>
    <row r="10" spans="1:14" x14ac:dyDescent="0.25">
      <c r="A10" s="5" t="s">
        <v>1</v>
      </c>
      <c r="B10" s="68"/>
      <c r="C10" s="68"/>
      <c r="D10" s="68"/>
      <c r="E10" s="68"/>
      <c r="F10" s="68"/>
      <c r="G10" s="5" t="s">
        <v>26</v>
      </c>
      <c r="H10" s="68"/>
      <c r="I10" s="68"/>
      <c r="J10" s="68"/>
      <c r="K10" s="68"/>
      <c r="L10" s="68"/>
      <c r="M10" s="68"/>
      <c r="N10" s="68"/>
    </row>
    <row r="11" spans="1:14" ht="77.45" customHeight="1" x14ac:dyDescent="0.25">
      <c r="A11" s="69" t="s">
        <v>2</v>
      </c>
      <c r="B11" s="6" t="s">
        <v>3</v>
      </c>
      <c r="C11" s="7" t="s">
        <v>8</v>
      </c>
      <c r="D11" s="7" t="s">
        <v>9</v>
      </c>
      <c r="E11" s="7" t="s">
        <v>10</v>
      </c>
      <c r="F11" s="68"/>
      <c r="G11" s="69" t="s">
        <v>2</v>
      </c>
      <c r="H11" s="6" t="s">
        <v>3</v>
      </c>
      <c r="I11" s="7" t="s">
        <v>7</v>
      </c>
      <c r="J11" s="7" t="s">
        <v>6</v>
      </c>
      <c r="K11" s="68"/>
      <c r="L11" s="68"/>
      <c r="M11" s="68"/>
      <c r="N11" s="68"/>
    </row>
    <row r="12" spans="1:14" ht="19.5" customHeight="1" x14ac:dyDescent="0.25">
      <c r="A12" s="69"/>
      <c r="B12" s="7" t="s">
        <v>296</v>
      </c>
      <c r="C12" s="71"/>
      <c r="D12" s="72"/>
      <c r="E12" s="72">
        <v>366.06</v>
      </c>
      <c r="F12" s="68"/>
      <c r="G12" s="73"/>
      <c r="H12" s="7" t="s">
        <v>308</v>
      </c>
      <c r="I12" s="73"/>
      <c r="J12" s="73">
        <v>-12.3</v>
      </c>
      <c r="K12" s="68"/>
      <c r="L12" s="68"/>
      <c r="M12" s="68"/>
      <c r="N12" s="68"/>
    </row>
    <row r="13" spans="1:14" x14ac:dyDescent="0.25">
      <c r="A13" s="69">
        <v>1</v>
      </c>
      <c r="B13" s="73" t="s">
        <v>4</v>
      </c>
      <c r="C13" s="72">
        <v>2470.9</v>
      </c>
      <c r="D13" s="72">
        <v>2477.1</v>
      </c>
      <c r="E13" s="72">
        <f>C13-D13</f>
        <v>-6.1999999999998181</v>
      </c>
      <c r="F13" s="68"/>
      <c r="G13" s="69">
        <v>1</v>
      </c>
      <c r="H13" s="73" t="s">
        <v>4</v>
      </c>
      <c r="I13" s="74">
        <f>D15</f>
        <v>2477.1</v>
      </c>
      <c r="J13" s="75">
        <f>F54</f>
        <v>2481.1</v>
      </c>
      <c r="K13" s="68"/>
      <c r="L13" s="68"/>
      <c r="M13" s="68"/>
      <c r="N13" s="68"/>
    </row>
    <row r="14" spans="1:14" x14ac:dyDescent="0.25">
      <c r="A14" s="69"/>
      <c r="B14" s="73"/>
      <c r="C14" s="72"/>
      <c r="D14" s="72"/>
      <c r="E14" s="72"/>
      <c r="F14" s="68"/>
      <c r="G14" s="69"/>
      <c r="H14" s="73"/>
      <c r="I14" s="74"/>
      <c r="J14" s="73"/>
      <c r="K14" s="68"/>
      <c r="L14" s="68"/>
      <c r="M14" s="68"/>
      <c r="N14" s="68"/>
    </row>
    <row r="15" spans="1:14" ht="35.25" customHeight="1" x14ac:dyDescent="0.25">
      <c r="A15" s="13"/>
      <c r="B15" s="14" t="s">
        <v>5</v>
      </c>
      <c r="C15" s="15">
        <f>C13+C14</f>
        <v>2470.9</v>
      </c>
      <c r="D15" s="15">
        <f>SUM(D12:D14)</f>
        <v>2477.1</v>
      </c>
      <c r="E15" s="15">
        <f>E12+E13</f>
        <v>359.86000000000018</v>
      </c>
      <c r="F15" s="68"/>
      <c r="G15" s="69"/>
      <c r="H15" s="14" t="s">
        <v>11</v>
      </c>
      <c r="I15" s="16">
        <f>I13+I14</f>
        <v>2477.1</v>
      </c>
      <c r="J15" s="17">
        <f>J12+J13</f>
        <v>2468.7999999999997</v>
      </c>
      <c r="K15" s="68"/>
      <c r="L15" s="68"/>
      <c r="M15" s="68"/>
      <c r="N15" s="68"/>
    </row>
    <row r="16" spans="1:14" x14ac:dyDescent="0.25">
      <c r="A16" s="5" t="s">
        <v>12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</row>
    <row r="17" spans="1:14" ht="36" x14ac:dyDescent="0.25">
      <c r="A17" s="69" t="s">
        <v>2</v>
      </c>
      <c r="B17" s="7" t="s">
        <v>13</v>
      </c>
      <c r="C17" s="7" t="s">
        <v>14</v>
      </c>
      <c r="D17" s="7" t="s">
        <v>15</v>
      </c>
      <c r="E17" s="7" t="s">
        <v>10</v>
      </c>
      <c r="F17" s="234" t="s">
        <v>16</v>
      </c>
      <c r="G17" s="235"/>
      <c r="H17" s="68"/>
      <c r="I17" s="68"/>
      <c r="J17" s="68"/>
      <c r="K17" s="68"/>
      <c r="L17" s="68"/>
      <c r="M17" s="68"/>
      <c r="N17" s="68"/>
    </row>
    <row r="18" spans="1:14" ht="24" x14ac:dyDescent="0.25">
      <c r="A18" s="76">
        <v>1</v>
      </c>
      <c r="B18" s="128" t="s">
        <v>17</v>
      </c>
      <c r="C18" s="7">
        <v>2951.4</v>
      </c>
      <c r="D18" s="7">
        <v>2908.5</v>
      </c>
      <c r="E18" s="7">
        <f>C18-D18</f>
        <v>42.900000000000091</v>
      </c>
      <c r="F18" s="59"/>
      <c r="G18" s="127"/>
      <c r="H18" s="68"/>
      <c r="I18" s="68"/>
      <c r="J18" s="68"/>
      <c r="K18" s="68"/>
      <c r="L18" s="68"/>
      <c r="M18" s="68"/>
      <c r="N18" s="68"/>
    </row>
    <row r="19" spans="1:14" x14ac:dyDescent="0.25">
      <c r="A19" s="69">
        <v>2</v>
      </c>
      <c r="B19" s="122" t="s">
        <v>135</v>
      </c>
      <c r="C19" s="7">
        <v>399.8</v>
      </c>
      <c r="D19" s="7">
        <v>390.7</v>
      </c>
      <c r="E19" s="7">
        <f>C19-D19</f>
        <v>9.1000000000000227</v>
      </c>
      <c r="F19" s="59"/>
      <c r="G19" s="127"/>
      <c r="H19" s="68"/>
      <c r="I19" s="68"/>
      <c r="J19" s="68"/>
      <c r="K19" s="68"/>
      <c r="L19" s="68"/>
      <c r="M19" s="68"/>
      <c r="N19" s="68"/>
    </row>
    <row r="20" spans="1:14" x14ac:dyDescent="0.25">
      <c r="A20" s="129">
        <v>3</v>
      </c>
      <c r="B20" s="68" t="s">
        <v>19</v>
      </c>
      <c r="C20" s="130">
        <v>1216.5999999999999</v>
      </c>
      <c r="D20" s="130">
        <v>1111.4000000000001</v>
      </c>
      <c r="E20" s="130">
        <f>C20-D20</f>
        <v>105.19999999999982</v>
      </c>
      <c r="F20" s="210"/>
      <c r="G20" s="210"/>
      <c r="H20" s="68"/>
      <c r="I20" s="68"/>
      <c r="J20" s="68"/>
      <c r="K20" s="68"/>
      <c r="L20" s="68"/>
      <c r="M20" s="68"/>
      <c r="N20" s="68"/>
    </row>
    <row r="21" spans="1:14" ht="24" x14ac:dyDescent="0.25">
      <c r="A21" s="73"/>
      <c r="B21" s="14" t="s">
        <v>20</v>
      </c>
      <c r="C21" s="96">
        <f>C18+C19+C20</f>
        <v>4567.8</v>
      </c>
      <c r="D21" s="96">
        <f>D18+D19+D20</f>
        <v>4410.6000000000004</v>
      </c>
      <c r="E21" s="96">
        <f>E18+E19+E20</f>
        <v>157.19999999999993</v>
      </c>
      <c r="F21" s="236"/>
      <c r="G21" s="236"/>
      <c r="H21" s="68"/>
      <c r="I21" s="68"/>
      <c r="J21" s="68"/>
      <c r="K21" s="68"/>
      <c r="L21" s="68"/>
      <c r="M21" s="68"/>
      <c r="N21" s="68"/>
    </row>
    <row r="22" spans="1:14" x14ac:dyDescent="0.25">
      <c r="A22" s="5" t="s">
        <v>259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</row>
    <row r="23" spans="1:14" ht="15.75" thickBot="1" x14ac:dyDescent="0.3">
      <c r="A23" s="76" t="s">
        <v>2</v>
      </c>
      <c r="B23" s="231" t="s">
        <v>25</v>
      </c>
      <c r="C23" s="232"/>
      <c r="D23" s="232"/>
      <c r="E23" s="233"/>
      <c r="F23" s="231" t="s">
        <v>21</v>
      </c>
      <c r="G23" s="232"/>
      <c r="H23" s="233"/>
      <c r="I23" s="68"/>
      <c r="J23" s="68"/>
      <c r="K23" s="68"/>
      <c r="L23" s="68"/>
      <c r="M23" s="68"/>
      <c r="N23" s="68"/>
    </row>
    <row r="24" spans="1:14" x14ac:dyDescent="0.25">
      <c r="A24" s="19">
        <v>1</v>
      </c>
      <c r="B24" s="207" t="s">
        <v>49</v>
      </c>
      <c r="C24" s="208"/>
      <c r="D24" s="208"/>
      <c r="E24" s="209"/>
      <c r="F24" s="220">
        <v>860.6</v>
      </c>
      <c r="G24" s="221"/>
      <c r="H24" s="222"/>
      <c r="I24" s="68"/>
      <c r="J24" s="68"/>
      <c r="K24" s="68"/>
      <c r="L24" s="68"/>
      <c r="M24" s="68"/>
      <c r="N24" s="68"/>
    </row>
    <row r="25" spans="1:14" x14ac:dyDescent="0.25">
      <c r="A25" s="20"/>
      <c r="B25" s="223" t="s">
        <v>27</v>
      </c>
      <c r="C25" s="224"/>
      <c r="D25" s="224"/>
      <c r="E25" s="224"/>
      <c r="F25" s="224"/>
      <c r="G25" s="224"/>
      <c r="H25" s="225"/>
      <c r="I25" s="68"/>
      <c r="J25" s="68"/>
      <c r="K25" s="68"/>
      <c r="L25" s="68"/>
      <c r="M25" s="68"/>
      <c r="N25" s="68"/>
    </row>
    <row r="26" spans="1:14" x14ac:dyDescent="0.25">
      <c r="A26" s="77" t="s">
        <v>28</v>
      </c>
      <c r="B26" s="211" t="s">
        <v>29</v>
      </c>
      <c r="C26" s="212"/>
      <c r="D26" s="212"/>
      <c r="E26" s="212"/>
      <c r="F26" s="212"/>
      <c r="G26" s="212"/>
      <c r="H26" s="213"/>
      <c r="I26" s="68"/>
      <c r="J26" s="68"/>
      <c r="K26" s="68"/>
      <c r="L26" s="68"/>
      <c r="M26" s="68"/>
      <c r="N26" s="68"/>
    </row>
    <row r="27" spans="1:14" x14ac:dyDescent="0.25">
      <c r="A27" s="77" t="s">
        <v>30</v>
      </c>
      <c r="B27" s="211" t="s">
        <v>180</v>
      </c>
      <c r="C27" s="212"/>
      <c r="D27" s="212"/>
      <c r="E27" s="212"/>
      <c r="F27" s="212"/>
      <c r="G27" s="212"/>
      <c r="H27" s="213"/>
      <c r="I27" s="68"/>
      <c r="J27" s="68"/>
      <c r="K27" s="68"/>
      <c r="L27" s="68"/>
      <c r="M27" s="68"/>
      <c r="N27" s="68"/>
    </row>
    <row r="28" spans="1:14" x14ac:dyDescent="0.25">
      <c r="A28" s="77" t="s">
        <v>31</v>
      </c>
      <c r="B28" s="211" t="s">
        <v>33</v>
      </c>
      <c r="C28" s="212"/>
      <c r="D28" s="212"/>
      <c r="E28" s="212"/>
      <c r="F28" s="212"/>
      <c r="G28" s="212"/>
      <c r="H28" s="213"/>
      <c r="I28" s="68"/>
      <c r="J28" s="68"/>
      <c r="K28" s="68"/>
      <c r="L28" s="68"/>
      <c r="M28" s="68"/>
      <c r="N28" s="68"/>
    </row>
    <row r="29" spans="1:14" x14ac:dyDescent="0.25">
      <c r="A29" s="77" t="s">
        <v>32</v>
      </c>
      <c r="B29" s="211" t="s">
        <v>63</v>
      </c>
      <c r="C29" s="212"/>
      <c r="D29" s="212"/>
      <c r="E29" s="212"/>
      <c r="F29" s="212"/>
      <c r="G29" s="212"/>
      <c r="H29" s="213"/>
      <c r="I29" s="68"/>
      <c r="J29" s="68"/>
      <c r="K29" s="68"/>
      <c r="L29" s="68"/>
      <c r="M29" s="68"/>
      <c r="N29" s="68"/>
    </row>
    <row r="30" spans="1:14" ht="15.75" thickBot="1" x14ac:dyDescent="0.3">
      <c r="A30" s="78" t="s">
        <v>34</v>
      </c>
      <c r="B30" s="258" t="s">
        <v>182</v>
      </c>
      <c r="C30" s="259"/>
      <c r="D30" s="259"/>
      <c r="E30" s="259"/>
      <c r="F30" s="259"/>
      <c r="G30" s="259"/>
      <c r="H30" s="260"/>
      <c r="I30" s="68"/>
      <c r="J30" s="68"/>
      <c r="K30" s="68"/>
      <c r="L30" s="68"/>
      <c r="M30" s="68"/>
      <c r="N30" s="68"/>
    </row>
    <row r="31" spans="1:14" ht="15.75" thickBot="1" x14ac:dyDescent="0.3">
      <c r="A31" s="135" t="s">
        <v>35</v>
      </c>
      <c r="B31" s="140" t="s">
        <v>181</v>
      </c>
      <c r="C31" s="136"/>
      <c r="D31" s="136"/>
      <c r="E31" s="136"/>
      <c r="F31" s="136"/>
      <c r="G31" s="136"/>
      <c r="H31" s="137"/>
      <c r="I31" s="68"/>
      <c r="J31" s="68"/>
      <c r="K31" s="68"/>
      <c r="L31" s="68"/>
      <c r="M31" s="68"/>
      <c r="N31" s="68"/>
    </row>
    <row r="32" spans="1:14" ht="15.75" thickBot="1" x14ac:dyDescent="0.3">
      <c r="A32" s="23" t="s">
        <v>38</v>
      </c>
      <c r="B32" s="214" t="s">
        <v>81</v>
      </c>
      <c r="C32" s="215"/>
      <c r="D32" s="215"/>
      <c r="E32" s="216"/>
      <c r="F32" s="217">
        <v>14.2</v>
      </c>
      <c r="G32" s="218"/>
      <c r="H32" s="219"/>
      <c r="I32" s="68"/>
      <c r="J32" s="68"/>
      <c r="K32" s="68"/>
      <c r="L32" s="68"/>
      <c r="M32" s="68"/>
      <c r="N32" s="68"/>
    </row>
    <row r="33" spans="1:14" ht="15.75" thickBot="1" x14ac:dyDescent="0.3">
      <c r="A33" s="103">
        <v>3</v>
      </c>
      <c r="B33" s="255" t="s">
        <v>205</v>
      </c>
      <c r="C33" s="256"/>
      <c r="D33" s="256"/>
      <c r="E33" s="257"/>
      <c r="F33" s="263">
        <v>206.6</v>
      </c>
      <c r="G33" s="263"/>
      <c r="H33" s="264"/>
      <c r="I33" s="68"/>
      <c r="J33" s="68"/>
      <c r="K33" s="68"/>
      <c r="L33" s="68"/>
      <c r="M33" s="68"/>
      <c r="N33" s="68"/>
    </row>
    <row r="34" spans="1:14" ht="15.75" thickBot="1" x14ac:dyDescent="0.3">
      <c r="A34" s="24">
        <v>4</v>
      </c>
      <c r="B34" s="237" t="s">
        <v>22</v>
      </c>
      <c r="C34" s="238"/>
      <c r="D34" s="238"/>
      <c r="E34" s="239"/>
      <c r="F34" s="240">
        <v>224.8</v>
      </c>
      <c r="G34" s="240"/>
      <c r="H34" s="241"/>
      <c r="I34" s="68"/>
      <c r="J34" s="68"/>
      <c r="K34" s="68"/>
      <c r="L34" s="68"/>
      <c r="M34" s="68"/>
      <c r="N34" s="68"/>
    </row>
    <row r="35" spans="1:14" ht="15.75" thickBot="1" x14ac:dyDescent="0.3">
      <c r="A35" s="24">
        <v>5</v>
      </c>
      <c r="B35" s="237" t="s">
        <v>23</v>
      </c>
      <c r="C35" s="238"/>
      <c r="D35" s="238"/>
      <c r="E35" s="239"/>
      <c r="F35" s="240">
        <v>122.4</v>
      </c>
      <c r="G35" s="240"/>
      <c r="H35" s="241"/>
      <c r="I35" s="68"/>
      <c r="J35" s="1"/>
      <c r="K35" s="68"/>
      <c r="L35" s="68"/>
      <c r="M35" s="68"/>
      <c r="N35" s="68"/>
    </row>
    <row r="36" spans="1:14" ht="15.75" thickBot="1" x14ac:dyDescent="0.3">
      <c r="A36" s="24">
        <v>6</v>
      </c>
      <c r="B36" s="56" t="s">
        <v>317</v>
      </c>
      <c r="C36" s="57"/>
      <c r="D36" s="57"/>
      <c r="E36" s="58"/>
      <c r="F36" s="154"/>
      <c r="G36" s="155"/>
      <c r="H36" s="156">
        <v>98</v>
      </c>
      <c r="I36" s="68"/>
      <c r="J36" s="1"/>
      <c r="K36" s="68"/>
      <c r="L36" s="68"/>
      <c r="M36" s="68"/>
      <c r="N36" s="68"/>
    </row>
    <row r="37" spans="1:14" ht="15.75" thickBot="1" x14ac:dyDescent="0.3">
      <c r="A37" s="24">
        <v>7</v>
      </c>
      <c r="B37" s="237" t="s">
        <v>39</v>
      </c>
      <c r="C37" s="238"/>
      <c r="D37" s="238"/>
      <c r="E37" s="239"/>
      <c r="F37" s="240">
        <v>64.900000000000006</v>
      </c>
      <c r="G37" s="240"/>
      <c r="H37" s="241"/>
      <c r="I37" s="68"/>
      <c r="J37" s="68"/>
      <c r="K37" s="68"/>
      <c r="L37" s="68"/>
      <c r="M37" s="68"/>
      <c r="N37" s="68"/>
    </row>
    <row r="38" spans="1:14" ht="15.75" thickBot="1" x14ac:dyDescent="0.3">
      <c r="A38" s="24">
        <v>8</v>
      </c>
      <c r="B38" s="214" t="s">
        <v>243</v>
      </c>
      <c r="C38" s="215"/>
      <c r="D38" s="215"/>
      <c r="E38" s="216"/>
      <c r="F38" s="240">
        <v>15.3</v>
      </c>
      <c r="G38" s="240"/>
      <c r="H38" s="241"/>
      <c r="I38" s="68"/>
      <c r="J38" s="68"/>
      <c r="K38" s="68"/>
      <c r="L38" s="68"/>
      <c r="M38" s="68"/>
      <c r="N38" s="68"/>
    </row>
    <row r="39" spans="1:14" ht="15.75" thickBot="1" x14ac:dyDescent="0.3">
      <c r="A39" s="30">
        <v>9</v>
      </c>
      <c r="B39" s="114" t="s">
        <v>328</v>
      </c>
      <c r="C39" s="115"/>
      <c r="D39" s="115"/>
      <c r="E39" s="116"/>
      <c r="F39" s="245">
        <v>16.3</v>
      </c>
      <c r="G39" s="246"/>
      <c r="H39" s="247"/>
      <c r="I39" s="68"/>
      <c r="J39" s="68"/>
      <c r="K39" s="68"/>
      <c r="L39" s="68"/>
      <c r="M39" s="68"/>
      <c r="N39" s="68"/>
    </row>
    <row r="40" spans="1:14" ht="15.75" thickBot="1" x14ac:dyDescent="0.3">
      <c r="A40" s="30">
        <v>10</v>
      </c>
      <c r="B40" s="114" t="s">
        <v>329</v>
      </c>
      <c r="C40" s="115"/>
      <c r="D40" s="115"/>
      <c r="E40" s="116"/>
      <c r="F40" s="245">
        <v>6.6</v>
      </c>
      <c r="G40" s="246"/>
      <c r="H40" s="247"/>
      <c r="I40" s="68"/>
      <c r="J40" s="68"/>
      <c r="K40" s="68"/>
      <c r="L40" s="68"/>
      <c r="M40" s="68"/>
      <c r="N40" s="68"/>
    </row>
    <row r="41" spans="1:14" ht="15.75" thickBot="1" x14ac:dyDescent="0.3">
      <c r="A41" s="30">
        <v>11</v>
      </c>
      <c r="B41" s="114" t="s">
        <v>330</v>
      </c>
      <c r="C41" s="115"/>
      <c r="D41" s="115"/>
      <c r="E41" s="116"/>
      <c r="F41" s="245">
        <v>4.5</v>
      </c>
      <c r="G41" s="246"/>
      <c r="H41" s="247"/>
      <c r="I41" s="68"/>
      <c r="J41" s="68"/>
      <c r="K41" s="68"/>
      <c r="L41" s="68"/>
      <c r="M41" s="68"/>
      <c r="N41" s="68"/>
    </row>
    <row r="42" spans="1:14" x14ac:dyDescent="0.25">
      <c r="A42" s="79">
        <v>12</v>
      </c>
      <c r="B42" s="250" t="s">
        <v>99</v>
      </c>
      <c r="C42" s="251"/>
      <c r="D42" s="251"/>
      <c r="E42" s="252"/>
      <c r="F42" s="248">
        <v>778</v>
      </c>
      <c r="G42" s="248"/>
      <c r="H42" s="249"/>
      <c r="I42" s="68"/>
      <c r="J42" s="68"/>
      <c r="K42" s="68"/>
      <c r="L42" s="68"/>
      <c r="M42" s="68"/>
      <c r="N42" s="68"/>
    </row>
    <row r="43" spans="1:14" ht="10.15" customHeight="1" x14ac:dyDescent="0.25">
      <c r="A43" s="80"/>
      <c r="B43" s="223" t="s">
        <v>27</v>
      </c>
      <c r="C43" s="253"/>
      <c r="D43" s="253"/>
      <c r="E43" s="253"/>
      <c r="F43" s="253"/>
      <c r="G43" s="253"/>
      <c r="H43" s="254"/>
      <c r="I43" s="68"/>
      <c r="J43" s="68"/>
      <c r="K43" s="68"/>
      <c r="L43" s="68"/>
      <c r="M43" s="68"/>
      <c r="N43" s="68"/>
    </row>
    <row r="44" spans="1:14" ht="10.15" customHeight="1" x14ac:dyDescent="0.25">
      <c r="A44" s="21" t="s">
        <v>166</v>
      </c>
      <c r="B44" s="242" t="s">
        <v>40</v>
      </c>
      <c r="C44" s="243"/>
      <c r="D44" s="243"/>
      <c r="E44" s="243"/>
      <c r="F44" s="243"/>
      <c r="G44" s="243"/>
      <c r="H44" s="244"/>
      <c r="I44" s="68"/>
      <c r="J44" s="68"/>
      <c r="K44" s="68"/>
      <c r="L44" s="68"/>
      <c r="M44" s="68"/>
      <c r="N44" s="68"/>
    </row>
    <row r="45" spans="1:14" ht="16.5" customHeight="1" x14ac:dyDescent="0.25">
      <c r="A45" s="21" t="s">
        <v>220</v>
      </c>
      <c r="B45" s="242" t="s">
        <v>41</v>
      </c>
      <c r="C45" s="243"/>
      <c r="D45" s="243"/>
      <c r="E45" s="243"/>
      <c r="F45" s="243"/>
      <c r="G45" s="243"/>
      <c r="H45" s="244"/>
      <c r="I45" s="68"/>
      <c r="J45" s="68"/>
      <c r="K45" s="68"/>
      <c r="L45" s="68"/>
      <c r="M45" s="68"/>
      <c r="N45" s="68"/>
    </row>
    <row r="46" spans="1:14" ht="13.15" customHeight="1" x14ac:dyDescent="0.25">
      <c r="A46" s="21" t="s">
        <v>167</v>
      </c>
      <c r="B46" s="242" t="s">
        <v>42</v>
      </c>
      <c r="C46" s="243"/>
      <c r="D46" s="243"/>
      <c r="E46" s="243"/>
      <c r="F46" s="243"/>
      <c r="G46" s="243"/>
      <c r="H46" s="244"/>
      <c r="I46" s="68"/>
      <c r="J46" s="68"/>
      <c r="K46" s="68"/>
      <c r="L46" s="68"/>
      <c r="M46" s="68"/>
      <c r="N46" s="68"/>
    </row>
    <row r="47" spans="1:14" ht="12.75" customHeight="1" x14ac:dyDescent="0.25">
      <c r="A47" s="21" t="s">
        <v>168</v>
      </c>
      <c r="B47" s="242" t="s">
        <v>43</v>
      </c>
      <c r="C47" s="243"/>
      <c r="D47" s="243"/>
      <c r="E47" s="243"/>
      <c r="F47" s="243"/>
      <c r="G47" s="243"/>
      <c r="H47" s="244"/>
      <c r="I47" s="68"/>
      <c r="J47" s="68"/>
      <c r="K47" s="68"/>
      <c r="L47" s="68"/>
      <c r="M47" s="68"/>
      <c r="N47" s="68"/>
    </row>
    <row r="48" spans="1:14" ht="12" customHeight="1" x14ac:dyDescent="0.25">
      <c r="A48" s="21" t="s">
        <v>169</v>
      </c>
      <c r="B48" s="242" t="s">
        <v>44</v>
      </c>
      <c r="C48" s="243"/>
      <c r="D48" s="243"/>
      <c r="E48" s="243"/>
      <c r="F48" s="243"/>
      <c r="G48" s="243"/>
      <c r="H48" s="244"/>
      <c r="I48" s="68"/>
      <c r="J48" s="68"/>
      <c r="K48" s="68"/>
      <c r="L48" s="68"/>
      <c r="M48" s="68"/>
      <c r="N48" s="68"/>
    </row>
    <row r="49" spans="1:14" ht="24" customHeight="1" x14ac:dyDescent="0.25">
      <c r="A49" s="21" t="s">
        <v>170</v>
      </c>
      <c r="B49" s="242" t="s">
        <v>45</v>
      </c>
      <c r="C49" s="243"/>
      <c r="D49" s="243"/>
      <c r="E49" s="243"/>
      <c r="F49" s="243"/>
      <c r="G49" s="243"/>
      <c r="H49" s="244"/>
      <c r="I49" s="68"/>
      <c r="J49" s="68"/>
      <c r="K49" s="68"/>
      <c r="L49" s="68"/>
      <c r="M49" s="68"/>
      <c r="N49" s="68"/>
    </row>
    <row r="50" spans="1:14" ht="15" customHeight="1" x14ac:dyDescent="0.25">
      <c r="A50" s="21" t="s">
        <v>171</v>
      </c>
      <c r="B50" s="242" t="s">
        <v>46</v>
      </c>
      <c r="C50" s="243"/>
      <c r="D50" s="243"/>
      <c r="E50" s="243"/>
      <c r="F50" s="243"/>
      <c r="G50" s="243"/>
      <c r="H50" s="244"/>
      <c r="I50" s="68"/>
      <c r="J50" s="68"/>
      <c r="K50" s="68"/>
      <c r="L50" s="68"/>
      <c r="M50" s="68"/>
      <c r="N50" s="68"/>
    </row>
    <row r="51" spans="1:14" ht="12.6" customHeight="1" x14ac:dyDescent="0.25">
      <c r="A51" s="21" t="s">
        <v>172</v>
      </c>
      <c r="B51" s="242" t="s">
        <v>47</v>
      </c>
      <c r="C51" s="243"/>
      <c r="D51" s="243"/>
      <c r="E51" s="243"/>
      <c r="F51" s="243"/>
      <c r="G51" s="243"/>
      <c r="H51" s="244"/>
      <c r="I51" s="68"/>
      <c r="J51" s="68"/>
      <c r="K51" s="68"/>
      <c r="L51" s="68"/>
      <c r="M51" s="68"/>
      <c r="N51" s="68"/>
    </row>
    <row r="52" spans="1:14" ht="15.75" customHeight="1" x14ac:dyDescent="0.25">
      <c r="A52" s="21" t="s">
        <v>173</v>
      </c>
      <c r="B52" s="267" t="s">
        <v>48</v>
      </c>
      <c r="C52" s="268"/>
      <c r="D52" s="268"/>
      <c r="E52" s="268"/>
      <c r="F52" s="268"/>
      <c r="G52" s="268"/>
      <c r="H52" s="269"/>
      <c r="I52" s="68"/>
      <c r="J52" s="68"/>
      <c r="K52" s="68"/>
      <c r="L52" s="68"/>
      <c r="M52" s="68"/>
      <c r="N52" s="68"/>
    </row>
    <row r="53" spans="1:14" ht="15.6" customHeight="1" x14ac:dyDescent="0.25">
      <c r="A53" s="202" t="s">
        <v>174</v>
      </c>
      <c r="B53" s="242" t="s">
        <v>238</v>
      </c>
      <c r="C53" s="212"/>
      <c r="D53" s="212"/>
      <c r="E53" s="270"/>
      <c r="F53" s="271">
        <v>68.900000000000006</v>
      </c>
      <c r="G53" s="272"/>
      <c r="H53" s="273"/>
      <c r="I53" s="68"/>
      <c r="J53" s="68"/>
      <c r="K53" s="68"/>
      <c r="L53" s="68"/>
      <c r="M53" s="68"/>
      <c r="N53" s="68"/>
    </row>
    <row r="54" spans="1:14" x14ac:dyDescent="0.25">
      <c r="A54" s="274" t="s">
        <v>24</v>
      </c>
      <c r="B54" s="275"/>
      <c r="C54" s="275"/>
      <c r="D54" s="275"/>
      <c r="E54" s="276"/>
      <c r="F54" s="277">
        <f>F24+F32+F33+F34+F35+H36+F37+F38+F39+F40+F41+F42+F53</f>
        <v>2481.1</v>
      </c>
      <c r="G54" s="277"/>
      <c r="H54" s="277"/>
      <c r="I54" s="68"/>
      <c r="J54" s="68"/>
      <c r="K54" s="68"/>
      <c r="L54" s="68"/>
      <c r="M54" s="68"/>
      <c r="N54" s="68"/>
    </row>
    <row r="55" spans="1:14" x14ac:dyDescent="0.25">
      <c r="A55" s="68"/>
      <c r="B55" s="87" t="s">
        <v>96</v>
      </c>
      <c r="C55" s="68"/>
      <c r="D55" s="68"/>
      <c r="E55" s="68"/>
      <c r="F55" s="68"/>
      <c r="G55" s="68"/>
      <c r="H55" s="87" t="s">
        <v>94</v>
      </c>
      <c r="I55" s="68"/>
      <c r="J55" s="68"/>
      <c r="K55" s="68"/>
      <c r="L55" s="68"/>
      <c r="M55" s="68"/>
      <c r="N55" s="68"/>
    </row>
    <row r="56" spans="1:14" x14ac:dyDescent="0.25">
      <c r="A56" s="68"/>
      <c r="B56" s="87" t="s">
        <v>64</v>
      </c>
      <c r="C56" s="68"/>
      <c r="D56" s="68"/>
      <c r="E56" s="68"/>
      <c r="F56" s="68"/>
      <c r="G56" s="68"/>
      <c r="H56" s="87" t="s">
        <v>65</v>
      </c>
      <c r="I56" s="68"/>
      <c r="J56" s="68"/>
      <c r="K56" s="68"/>
      <c r="L56" s="68"/>
      <c r="M56" s="68"/>
      <c r="N56" s="68"/>
    </row>
    <row r="57" spans="1:14" ht="15" customHeight="1" x14ac:dyDescent="0.25">
      <c r="A57" s="265"/>
      <c r="B57" s="265"/>
      <c r="C57" s="68"/>
      <c r="D57" s="68"/>
      <c r="E57" s="266"/>
      <c r="F57" s="266"/>
      <c r="G57" s="266"/>
      <c r="H57" s="266"/>
      <c r="I57" s="68"/>
      <c r="J57" s="68"/>
      <c r="K57" s="68"/>
      <c r="L57" s="68"/>
      <c r="M57" s="68"/>
      <c r="N57" s="68"/>
    </row>
    <row r="58" spans="1:14" x14ac:dyDescent="0.25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</row>
    <row r="59" spans="1:14" ht="15" customHeight="1" x14ac:dyDescent="0.25">
      <c r="A59" s="265"/>
      <c r="B59" s="265"/>
      <c r="C59" s="68"/>
      <c r="D59" s="68"/>
      <c r="E59" s="266"/>
      <c r="F59" s="266"/>
      <c r="G59" s="266"/>
      <c r="H59" s="266"/>
      <c r="I59" s="68"/>
      <c r="J59" s="68"/>
      <c r="K59" s="68"/>
      <c r="L59" s="68"/>
      <c r="M59" s="68"/>
      <c r="N59" s="68"/>
    </row>
  </sheetData>
  <mergeCells count="53">
    <mergeCell ref="H1:I1"/>
    <mergeCell ref="A5:J5"/>
    <mergeCell ref="A6:J6"/>
    <mergeCell ref="A7:J7"/>
    <mergeCell ref="B26:H26"/>
    <mergeCell ref="B25:H25"/>
    <mergeCell ref="B24:E24"/>
    <mergeCell ref="F24:H24"/>
    <mergeCell ref="A8:J8"/>
    <mergeCell ref="F20:G20"/>
    <mergeCell ref="F21:G21"/>
    <mergeCell ref="B23:E23"/>
    <mergeCell ref="F23:H23"/>
    <mergeCell ref="F17:G17"/>
    <mergeCell ref="B33:E33"/>
    <mergeCell ref="B35:E35"/>
    <mergeCell ref="F35:H35"/>
    <mergeCell ref="B34:E34"/>
    <mergeCell ref="F34:H34"/>
    <mergeCell ref="F33:H33"/>
    <mergeCell ref="B29:H29"/>
    <mergeCell ref="B32:E32"/>
    <mergeCell ref="F32:H32"/>
    <mergeCell ref="B30:H30"/>
    <mergeCell ref="B27:H27"/>
    <mergeCell ref="B28:H28"/>
    <mergeCell ref="B37:E37"/>
    <mergeCell ref="F37:H37"/>
    <mergeCell ref="B46:H46"/>
    <mergeCell ref="B38:E38"/>
    <mergeCell ref="F38:H38"/>
    <mergeCell ref="B44:H44"/>
    <mergeCell ref="F42:H42"/>
    <mergeCell ref="B43:H43"/>
    <mergeCell ref="F39:H39"/>
    <mergeCell ref="F40:H40"/>
    <mergeCell ref="F41:H41"/>
    <mergeCell ref="A59:B59"/>
    <mergeCell ref="E59:H59"/>
    <mergeCell ref="B51:H51"/>
    <mergeCell ref="B52:H52"/>
    <mergeCell ref="B53:E53"/>
    <mergeCell ref="F53:H53"/>
    <mergeCell ref="A54:E54"/>
    <mergeCell ref="A57:B57"/>
    <mergeCell ref="E57:H57"/>
    <mergeCell ref="F54:H54"/>
    <mergeCell ref="B48:H48"/>
    <mergeCell ref="B45:H45"/>
    <mergeCell ref="B42:E42"/>
    <mergeCell ref="B50:H50"/>
    <mergeCell ref="B49:H49"/>
    <mergeCell ref="B47:H47"/>
  </mergeCells>
  <phoneticPr fontId="17" type="noConversion"/>
  <pageMargins left="0.7" right="0.7" top="0.75" bottom="0.75" header="0.3" footer="0.3"/>
  <pageSetup paperSize="9" orientation="landscape" horizontalDpi="180" verticalDpi="18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Normal="100" workbookViewId="0">
      <selection activeCell="J15" sqref="J15"/>
    </sheetView>
  </sheetViews>
  <sheetFormatPr defaultRowHeight="15" x14ac:dyDescent="0.25"/>
  <cols>
    <col min="1" max="1" width="4.28515625" customWidth="1"/>
    <col min="2" max="2" width="31" customWidth="1"/>
    <col min="3" max="3" width="16.140625" customWidth="1"/>
    <col min="4" max="4" width="11.42578125" customWidth="1"/>
    <col min="5" max="5" width="13.5703125" customWidth="1"/>
    <col min="6" max="6" width="2.5703125" customWidth="1"/>
    <col min="7" max="7" width="6.7109375" customWidth="1"/>
    <col min="8" max="8" width="18.42578125" customWidth="1"/>
    <col min="9" max="9" width="13.5703125" customWidth="1"/>
    <col min="10" max="10" width="12.42578125" customWidth="1"/>
  </cols>
  <sheetData>
    <row r="1" spans="1:10" x14ac:dyDescent="0.25">
      <c r="A1" s="1"/>
      <c r="B1" s="1"/>
      <c r="C1" s="1"/>
      <c r="D1" s="1"/>
      <c r="E1" s="1"/>
      <c r="F1" s="1"/>
      <c r="G1" s="2"/>
      <c r="H1" s="226" t="s">
        <v>0</v>
      </c>
      <c r="I1" s="357"/>
      <c r="J1" s="1"/>
    </row>
    <row r="2" spans="1:10" x14ac:dyDescent="0.25">
      <c r="A2" s="1"/>
      <c r="B2" s="1"/>
      <c r="C2" s="1"/>
      <c r="D2" s="1"/>
      <c r="E2" s="1"/>
      <c r="F2" s="2"/>
      <c r="G2" s="2"/>
      <c r="H2" s="3" t="s">
        <v>126</v>
      </c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4" t="s">
        <v>384</v>
      </c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228" t="s">
        <v>114</v>
      </c>
      <c r="B5" s="229"/>
      <c r="C5" s="229"/>
      <c r="D5" s="229"/>
      <c r="E5" s="229"/>
      <c r="F5" s="229"/>
      <c r="G5" s="229"/>
      <c r="H5" s="229"/>
      <c r="I5" s="229"/>
      <c r="J5" s="229"/>
    </row>
    <row r="6" spans="1:10" x14ac:dyDescent="0.25">
      <c r="A6" s="230" t="s">
        <v>132</v>
      </c>
      <c r="B6" s="229"/>
      <c r="C6" s="229"/>
      <c r="D6" s="229"/>
      <c r="E6" s="229"/>
      <c r="F6" s="229"/>
      <c r="G6" s="229"/>
      <c r="H6" s="229"/>
      <c r="I6" s="229"/>
      <c r="J6" s="229"/>
    </row>
    <row r="7" spans="1:10" x14ac:dyDescent="0.25">
      <c r="A7" s="228" t="s">
        <v>382</v>
      </c>
      <c r="B7" s="229"/>
      <c r="C7" s="229"/>
      <c r="D7" s="229"/>
      <c r="E7" s="229"/>
      <c r="F7" s="229"/>
      <c r="G7" s="229"/>
      <c r="H7" s="229"/>
      <c r="I7" s="229"/>
      <c r="J7" s="229"/>
    </row>
    <row r="8" spans="1:10" x14ac:dyDescent="0.25">
      <c r="A8" s="230" t="s">
        <v>249</v>
      </c>
      <c r="B8" s="229"/>
      <c r="C8" s="229"/>
      <c r="D8" s="229"/>
      <c r="E8" s="229"/>
      <c r="F8" s="229"/>
      <c r="G8" s="229"/>
      <c r="H8" s="229"/>
      <c r="I8" s="229"/>
      <c r="J8" s="229"/>
    </row>
    <row r="9" spans="1:10" x14ac:dyDescent="0.25">
      <c r="A9" s="1"/>
      <c r="B9" s="1" t="s">
        <v>375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5" t="s">
        <v>1</v>
      </c>
      <c r="B10" s="1"/>
      <c r="C10" s="1"/>
      <c r="D10" s="1"/>
      <c r="E10" s="1"/>
      <c r="F10" s="1"/>
      <c r="G10" s="5" t="s">
        <v>26</v>
      </c>
      <c r="H10" s="1"/>
      <c r="I10" s="1"/>
      <c r="J10" s="1"/>
    </row>
    <row r="11" spans="1:10" ht="84" x14ac:dyDescent="0.25">
      <c r="A11" s="6" t="s">
        <v>2</v>
      </c>
      <c r="B11" s="6" t="s">
        <v>3</v>
      </c>
      <c r="C11" s="7" t="s">
        <v>8</v>
      </c>
      <c r="D11" s="7" t="s">
        <v>9</v>
      </c>
      <c r="E11" s="7" t="s">
        <v>10</v>
      </c>
      <c r="F11" s="1"/>
      <c r="G11" s="6" t="s">
        <v>2</v>
      </c>
      <c r="H11" s="6" t="s">
        <v>3</v>
      </c>
      <c r="I11" s="7" t="s">
        <v>7</v>
      </c>
      <c r="J11" s="7" t="s">
        <v>6</v>
      </c>
    </row>
    <row r="12" spans="1:10" x14ac:dyDescent="0.25">
      <c r="A12" s="6"/>
      <c r="B12" s="7" t="s">
        <v>296</v>
      </c>
      <c r="C12" s="8"/>
      <c r="D12" s="9"/>
      <c r="E12" s="9">
        <v>64.400000000000006</v>
      </c>
      <c r="F12" s="1"/>
      <c r="G12" s="10"/>
      <c r="H12" s="7" t="s">
        <v>308</v>
      </c>
      <c r="I12" s="10"/>
      <c r="J12" s="10"/>
    </row>
    <row r="13" spans="1:10" x14ac:dyDescent="0.25">
      <c r="A13" s="6">
        <v>1</v>
      </c>
      <c r="B13" s="10" t="s">
        <v>4</v>
      </c>
      <c r="C13" s="9">
        <v>557.5</v>
      </c>
      <c r="D13" s="9">
        <v>558.29999999999995</v>
      </c>
      <c r="E13" s="9">
        <f>C13-D13</f>
        <v>-0.79999999999995453</v>
      </c>
      <c r="F13" s="1"/>
      <c r="G13" s="6">
        <v>1</v>
      </c>
      <c r="H13" s="10" t="s">
        <v>4</v>
      </c>
      <c r="I13" s="11">
        <f>D15</f>
        <v>558.29999999999995</v>
      </c>
      <c r="J13" s="12">
        <f>F53</f>
        <v>575.79999999999995</v>
      </c>
    </row>
    <row r="14" spans="1:10" x14ac:dyDescent="0.25">
      <c r="A14" s="6"/>
      <c r="B14" s="10"/>
      <c r="C14" s="9"/>
      <c r="D14" s="9"/>
      <c r="E14" s="9"/>
      <c r="F14" s="1"/>
      <c r="G14" s="6"/>
      <c r="H14" s="10"/>
      <c r="I14" s="11"/>
      <c r="J14" s="10"/>
    </row>
    <row r="15" spans="1:10" ht="24" x14ac:dyDescent="0.25">
      <c r="A15" s="13"/>
      <c r="B15" s="14" t="s">
        <v>5</v>
      </c>
      <c r="C15" s="15">
        <f>C13</f>
        <v>557.5</v>
      </c>
      <c r="D15" s="15">
        <f>SUM(D12:D14)</f>
        <v>558.29999999999995</v>
      </c>
      <c r="E15" s="15">
        <f>E12+E13</f>
        <v>63.600000000000051</v>
      </c>
      <c r="F15" s="1"/>
      <c r="G15" s="6"/>
      <c r="H15" s="14" t="s">
        <v>11</v>
      </c>
      <c r="I15" s="16">
        <f>I13+I14</f>
        <v>558.29999999999995</v>
      </c>
      <c r="J15" s="17">
        <f>J12+J13</f>
        <v>575.79999999999995</v>
      </c>
    </row>
    <row r="16" spans="1:10" x14ac:dyDescent="0.25">
      <c r="A16" s="82"/>
      <c r="B16" s="65"/>
      <c r="C16" s="83"/>
      <c r="D16" s="83"/>
      <c r="E16" s="83"/>
      <c r="F16" s="1"/>
      <c r="G16" s="84"/>
      <c r="H16" s="65"/>
      <c r="I16" s="66"/>
      <c r="J16" s="85"/>
    </row>
    <row r="17" spans="1:10" x14ac:dyDescent="0.25">
      <c r="A17" s="5" t="s">
        <v>12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 ht="36" x14ac:dyDescent="0.25">
      <c r="A18" s="6" t="s">
        <v>2</v>
      </c>
      <c r="B18" s="7" t="s">
        <v>13</v>
      </c>
      <c r="C18" s="7" t="s">
        <v>14</v>
      </c>
      <c r="D18" s="7" t="s">
        <v>15</v>
      </c>
      <c r="E18" s="7" t="s">
        <v>10</v>
      </c>
      <c r="F18" s="234" t="s">
        <v>16</v>
      </c>
      <c r="G18" s="361"/>
      <c r="H18" s="1"/>
      <c r="I18" s="1"/>
      <c r="J18" s="1"/>
    </row>
    <row r="19" spans="1:10" x14ac:dyDescent="0.25">
      <c r="A19" s="6">
        <v>1</v>
      </c>
      <c r="B19" s="1" t="s">
        <v>19</v>
      </c>
      <c r="C19" s="10">
        <v>391.5</v>
      </c>
      <c r="D19" s="10">
        <v>281.7</v>
      </c>
      <c r="E19" s="10">
        <f>C19-D19</f>
        <v>109.80000000000001</v>
      </c>
      <c r="F19" s="358"/>
      <c r="G19" s="358"/>
      <c r="H19" s="1"/>
      <c r="I19" s="1"/>
      <c r="J19" s="1"/>
    </row>
    <row r="20" spans="1:10" x14ac:dyDescent="0.25">
      <c r="A20" s="6">
        <v>2</v>
      </c>
      <c r="B20" s="1" t="s">
        <v>135</v>
      </c>
      <c r="C20" s="10">
        <v>134.5</v>
      </c>
      <c r="D20" s="10">
        <v>105.6</v>
      </c>
      <c r="E20" s="10">
        <f>C20-D20</f>
        <v>28.900000000000006</v>
      </c>
      <c r="F20" s="359"/>
      <c r="G20" s="343"/>
      <c r="H20" s="1"/>
      <c r="I20" s="1"/>
      <c r="J20" s="1"/>
    </row>
    <row r="21" spans="1:10" ht="24" x14ac:dyDescent="0.25">
      <c r="A21" s="10"/>
      <c r="B21" s="14" t="s">
        <v>20</v>
      </c>
      <c r="C21" s="16">
        <f>C19+C20</f>
        <v>526</v>
      </c>
      <c r="D21" s="16">
        <f>D19+D20</f>
        <v>387.29999999999995</v>
      </c>
      <c r="E21" s="16">
        <f>E19+E20</f>
        <v>138.70000000000002</v>
      </c>
      <c r="F21" s="236"/>
      <c r="G21" s="236"/>
      <c r="H21" s="1"/>
      <c r="I21" s="1"/>
      <c r="J21" s="1"/>
    </row>
    <row r="22" spans="1:10" x14ac:dyDescent="0.25">
      <c r="A22" s="64"/>
      <c r="B22" s="65"/>
      <c r="C22" s="66"/>
      <c r="D22" s="66"/>
      <c r="E22" s="66"/>
      <c r="F22" s="67"/>
      <c r="G22" s="67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5" t="s">
        <v>383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ht="15.75" thickBot="1" x14ac:dyDescent="0.3">
      <c r="A25" s="18" t="s">
        <v>2</v>
      </c>
      <c r="B25" s="350" t="s">
        <v>25</v>
      </c>
      <c r="C25" s="351"/>
      <c r="D25" s="351"/>
      <c r="E25" s="352"/>
      <c r="F25" s="350" t="s">
        <v>21</v>
      </c>
      <c r="G25" s="351"/>
      <c r="H25" s="352"/>
      <c r="I25" s="1"/>
      <c r="J25" s="1"/>
    </row>
    <row r="26" spans="1:10" x14ac:dyDescent="0.25">
      <c r="A26" s="19">
        <v>1</v>
      </c>
      <c r="B26" s="207" t="s">
        <v>49</v>
      </c>
      <c r="C26" s="208"/>
      <c r="D26" s="208"/>
      <c r="E26" s="209"/>
      <c r="F26" s="278">
        <v>221.3</v>
      </c>
      <c r="G26" s="279"/>
      <c r="H26" s="280"/>
      <c r="I26" s="1"/>
      <c r="J26" s="1"/>
    </row>
    <row r="27" spans="1:10" x14ac:dyDescent="0.25">
      <c r="A27" s="20"/>
      <c r="B27" s="223" t="s">
        <v>27</v>
      </c>
      <c r="C27" s="333"/>
      <c r="D27" s="333"/>
      <c r="E27" s="333"/>
      <c r="F27" s="333"/>
      <c r="G27" s="333"/>
      <c r="H27" s="334"/>
      <c r="I27" s="1"/>
      <c r="J27" s="1"/>
    </row>
    <row r="28" spans="1:10" x14ac:dyDescent="0.25">
      <c r="A28" s="21" t="s">
        <v>28</v>
      </c>
      <c r="B28" s="353" t="s">
        <v>29</v>
      </c>
      <c r="C28" s="335"/>
      <c r="D28" s="335"/>
      <c r="E28" s="335"/>
      <c r="F28" s="335"/>
      <c r="G28" s="335"/>
      <c r="H28" s="336"/>
      <c r="I28" s="1"/>
      <c r="J28" s="1"/>
    </row>
    <row r="29" spans="1:10" x14ac:dyDescent="0.25">
      <c r="A29" s="21" t="s">
        <v>30</v>
      </c>
      <c r="B29" s="353" t="s">
        <v>180</v>
      </c>
      <c r="C29" s="335"/>
      <c r="D29" s="335"/>
      <c r="E29" s="335"/>
      <c r="F29" s="335"/>
      <c r="G29" s="335"/>
      <c r="H29" s="336"/>
      <c r="I29" s="1"/>
      <c r="J29" s="1"/>
    </row>
    <row r="30" spans="1:10" x14ac:dyDescent="0.25">
      <c r="A30" s="21" t="s">
        <v>31</v>
      </c>
      <c r="B30" s="353" t="s">
        <v>33</v>
      </c>
      <c r="C30" s="335"/>
      <c r="D30" s="335"/>
      <c r="E30" s="335"/>
      <c r="F30" s="335"/>
      <c r="G30" s="335"/>
      <c r="H30" s="336"/>
      <c r="I30" s="1"/>
      <c r="J30" s="1"/>
    </row>
    <row r="31" spans="1:10" x14ac:dyDescent="0.25">
      <c r="A31" s="21" t="s">
        <v>32</v>
      </c>
      <c r="B31" s="353" t="s">
        <v>63</v>
      </c>
      <c r="C31" s="335"/>
      <c r="D31" s="335"/>
      <c r="E31" s="335"/>
      <c r="F31" s="335"/>
      <c r="G31" s="335"/>
      <c r="H31" s="336"/>
      <c r="I31" s="1"/>
      <c r="J31" s="1"/>
    </row>
    <row r="32" spans="1:10" ht="15.75" thickBot="1" x14ac:dyDescent="0.3">
      <c r="A32" s="22" t="s">
        <v>34</v>
      </c>
      <c r="B32" s="354" t="s">
        <v>182</v>
      </c>
      <c r="C32" s="355"/>
      <c r="D32" s="355"/>
      <c r="E32" s="355"/>
      <c r="F32" s="355"/>
      <c r="G32" s="355"/>
      <c r="H32" s="356"/>
      <c r="I32" s="1"/>
      <c r="J32" s="1"/>
    </row>
    <row r="33" spans="1:10" ht="15.75" thickBot="1" x14ac:dyDescent="0.3">
      <c r="A33" s="97" t="s">
        <v>35</v>
      </c>
      <c r="B33" s="141" t="s">
        <v>181</v>
      </c>
      <c r="C33" s="138"/>
      <c r="D33" s="138"/>
      <c r="E33" s="138"/>
      <c r="F33" s="138"/>
      <c r="G33" s="138"/>
      <c r="H33" s="139"/>
      <c r="I33" s="1"/>
      <c r="J33" s="1"/>
    </row>
    <row r="34" spans="1:10" ht="15.75" thickBot="1" x14ac:dyDescent="0.3">
      <c r="A34" s="23" t="s">
        <v>38</v>
      </c>
      <c r="B34" s="420" t="s">
        <v>81</v>
      </c>
      <c r="C34" s="421"/>
      <c r="D34" s="421"/>
      <c r="E34" s="422"/>
      <c r="F34" s="296">
        <v>4</v>
      </c>
      <c r="G34" s="297"/>
      <c r="H34" s="298"/>
      <c r="I34" s="1"/>
      <c r="J34" s="1"/>
    </row>
    <row r="35" spans="1:10" ht="15.75" thickBot="1" x14ac:dyDescent="0.3">
      <c r="A35" s="23" t="s">
        <v>82</v>
      </c>
      <c r="B35" s="111" t="s">
        <v>152</v>
      </c>
      <c r="C35" s="112"/>
      <c r="D35" s="112"/>
      <c r="E35" s="113"/>
      <c r="F35" s="108"/>
      <c r="G35" s="109"/>
      <c r="H35" s="110">
        <v>25.1</v>
      </c>
      <c r="I35" s="1"/>
      <c r="J35" s="1"/>
    </row>
    <row r="36" spans="1:10" ht="15.75" thickBot="1" x14ac:dyDescent="0.3">
      <c r="A36" s="24">
        <v>4</v>
      </c>
      <c r="B36" s="237" t="s">
        <v>22</v>
      </c>
      <c r="C36" s="238"/>
      <c r="D36" s="238"/>
      <c r="E36" s="239"/>
      <c r="F36" s="302">
        <v>88.8</v>
      </c>
      <c r="G36" s="302"/>
      <c r="H36" s="303"/>
      <c r="I36" s="1"/>
      <c r="J36" s="1"/>
    </row>
    <row r="37" spans="1:10" ht="15.75" thickBot="1" x14ac:dyDescent="0.3">
      <c r="A37" s="24">
        <v>5</v>
      </c>
      <c r="B37" s="237" t="s">
        <v>139</v>
      </c>
      <c r="C37" s="403"/>
      <c r="D37" s="403"/>
      <c r="E37" s="404"/>
      <c r="F37" s="302">
        <v>1.2</v>
      </c>
      <c r="G37" s="302"/>
      <c r="H37" s="303"/>
      <c r="I37" s="1"/>
      <c r="J37" s="1"/>
    </row>
    <row r="38" spans="1:10" ht="15.75" thickBot="1" x14ac:dyDescent="0.3">
      <c r="A38" s="30">
        <v>6</v>
      </c>
      <c r="B38" s="31" t="s">
        <v>337</v>
      </c>
      <c r="C38" s="35"/>
      <c r="D38" s="35"/>
      <c r="E38" s="36"/>
      <c r="F38" s="37"/>
      <c r="G38" s="38"/>
      <c r="H38" s="39">
        <v>1.1000000000000001</v>
      </c>
      <c r="I38" s="1"/>
      <c r="J38" s="1"/>
    </row>
    <row r="39" spans="1:10" ht="15.75" thickBot="1" x14ac:dyDescent="0.3">
      <c r="A39" s="30">
        <v>7</v>
      </c>
      <c r="B39" s="31" t="s">
        <v>39</v>
      </c>
      <c r="C39" s="35"/>
      <c r="D39" s="35"/>
      <c r="E39" s="36"/>
      <c r="F39" s="37"/>
      <c r="G39" s="38"/>
      <c r="H39" s="39">
        <v>17.399999999999999</v>
      </c>
      <c r="I39" s="1"/>
      <c r="J39" s="1"/>
    </row>
    <row r="40" spans="1:10" ht="15.75" thickBot="1" x14ac:dyDescent="0.3">
      <c r="A40" s="30">
        <v>8</v>
      </c>
      <c r="B40" s="31" t="s">
        <v>201</v>
      </c>
      <c r="C40" s="35"/>
      <c r="D40" s="35"/>
      <c r="E40" s="36"/>
      <c r="F40" s="381">
        <v>28.4</v>
      </c>
      <c r="G40" s="411"/>
      <c r="H40" s="412"/>
      <c r="I40" s="1"/>
      <c r="J40" s="1"/>
    </row>
    <row r="41" spans="1:10" x14ac:dyDescent="0.25">
      <c r="A41" s="25">
        <v>9</v>
      </c>
      <c r="B41" s="250" t="s">
        <v>99</v>
      </c>
      <c r="C41" s="251"/>
      <c r="D41" s="251"/>
      <c r="E41" s="252"/>
      <c r="F41" s="284">
        <v>179</v>
      </c>
      <c r="G41" s="284"/>
      <c r="H41" s="285"/>
      <c r="I41" s="1"/>
      <c r="J41" s="1"/>
    </row>
    <row r="42" spans="1:10" x14ac:dyDescent="0.25">
      <c r="A42" s="26"/>
      <c r="B42" s="223" t="s">
        <v>27</v>
      </c>
      <c r="C42" s="333"/>
      <c r="D42" s="333"/>
      <c r="E42" s="333"/>
      <c r="F42" s="333"/>
      <c r="G42" s="333"/>
      <c r="H42" s="334"/>
      <c r="I42" s="1"/>
      <c r="J42" s="1"/>
    </row>
    <row r="43" spans="1:10" x14ac:dyDescent="0.25">
      <c r="A43" s="21" t="s">
        <v>53</v>
      </c>
      <c r="B43" s="242" t="s">
        <v>40</v>
      </c>
      <c r="C43" s="243"/>
      <c r="D43" s="243"/>
      <c r="E43" s="243"/>
      <c r="F43" s="335"/>
      <c r="G43" s="335"/>
      <c r="H43" s="336"/>
      <c r="I43" s="1"/>
      <c r="J43" s="1"/>
    </row>
    <row r="44" spans="1:10" ht="19.5" customHeight="1" x14ac:dyDescent="0.25">
      <c r="A44" s="21" t="s">
        <v>54</v>
      </c>
      <c r="B44" s="242" t="s">
        <v>41</v>
      </c>
      <c r="C44" s="243"/>
      <c r="D44" s="243"/>
      <c r="E44" s="243"/>
      <c r="F44" s="335"/>
      <c r="G44" s="335"/>
      <c r="H44" s="336"/>
      <c r="I44" s="1"/>
      <c r="J44" s="1"/>
    </row>
    <row r="45" spans="1:10" ht="23.25" customHeight="1" x14ac:dyDescent="0.25">
      <c r="A45" s="21" t="s">
        <v>55</v>
      </c>
      <c r="B45" s="242" t="s">
        <v>42</v>
      </c>
      <c r="C45" s="243"/>
      <c r="D45" s="243"/>
      <c r="E45" s="243"/>
      <c r="F45" s="335"/>
      <c r="G45" s="335"/>
      <c r="H45" s="336"/>
      <c r="I45" s="1"/>
      <c r="J45" s="1"/>
    </row>
    <row r="46" spans="1:10" ht="23.25" customHeight="1" x14ac:dyDescent="0.25">
      <c r="A46" s="21" t="s">
        <v>225</v>
      </c>
      <c r="B46" s="242" t="s">
        <v>43</v>
      </c>
      <c r="C46" s="243"/>
      <c r="D46" s="243"/>
      <c r="E46" s="243"/>
      <c r="F46" s="335"/>
      <c r="G46" s="335"/>
      <c r="H46" s="336"/>
      <c r="I46" s="1"/>
      <c r="J46" s="1"/>
    </row>
    <row r="47" spans="1:10" ht="20.25" customHeight="1" x14ac:dyDescent="0.25">
      <c r="A47" s="21" t="s">
        <v>57</v>
      </c>
      <c r="B47" s="242" t="s">
        <v>44</v>
      </c>
      <c r="C47" s="243"/>
      <c r="D47" s="243"/>
      <c r="E47" s="243"/>
      <c r="F47" s="335"/>
      <c r="G47" s="335"/>
      <c r="H47" s="336"/>
      <c r="I47" s="1"/>
      <c r="J47" s="1"/>
    </row>
    <row r="48" spans="1:10" ht="23.25" customHeight="1" x14ac:dyDescent="0.25">
      <c r="A48" s="21" t="s">
        <v>58</v>
      </c>
      <c r="B48" s="242" t="s">
        <v>45</v>
      </c>
      <c r="C48" s="243"/>
      <c r="D48" s="243"/>
      <c r="E48" s="243"/>
      <c r="F48" s="335"/>
      <c r="G48" s="335"/>
      <c r="H48" s="336"/>
      <c r="I48" s="1"/>
      <c r="J48" s="1"/>
    </row>
    <row r="49" spans="1:10" ht="22.5" customHeight="1" x14ac:dyDescent="0.25">
      <c r="A49" s="21" t="s">
        <v>59</v>
      </c>
      <c r="B49" s="242" t="s">
        <v>46</v>
      </c>
      <c r="C49" s="243"/>
      <c r="D49" s="243"/>
      <c r="E49" s="243"/>
      <c r="F49" s="335"/>
      <c r="G49" s="335"/>
      <c r="H49" s="336"/>
      <c r="I49" s="1"/>
      <c r="J49" s="1"/>
    </row>
    <row r="50" spans="1:10" ht="27.75" customHeight="1" x14ac:dyDescent="0.25">
      <c r="A50" s="21" t="s">
        <v>60</v>
      </c>
      <c r="B50" s="242" t="s">
        <v>47</v>
      </c>
      <c r="C50" s="243"/>
      <c r="D50" s="243"/>
      <c r="E50" s="243"/>
      <c r="F50" s="335"/>
      <c r="G50" s="335"/>
      <c r="H50" s="336"/>
      <c r="I50" s="1"/>
      <c r="J50" s="1"/>
    </row>
    <row r="51" spans="1:10" x14ac:dyDescent="0.25">
      <c r="A51" s="21" t="s">
        <v>61</v>
      </c>
      <c r="B51" s="267" t="s">
        <v>48</v>
      </c>
      <c r="C51" s="268"/>
      <c r="D51" s="268"/>
      <c r="E51" s="268"/>
      <c r="F51" s="345"/>
      <c r="G51" s="345"/>
      <c r="H51" s="346"/>
      <c r="I51" s="1"/>
      <c r="J51" s="1"/>
    </row>
    <row r="52" spans="1:10" x14ac:dyDescent="0.25">
      <c r="A52" s="48" t="s">
        <v>79</v>
      </c>
      <c r="B52" s="415" t="s">
        <v>238</v>
      </c>
      <c r="C52" s="416"/>
      <c r="D52" s="416"/>
      <c r="E52" s="417"/>
      <c r="F52" s="372">
        <v>9.5</v>
      </c>
      <c r="G52" s="423"/>
      <c r="H52" s="424"/>
      <c r="I52" s="1"/>
      <c r="J52" s="1"/>
    </row>
    <row r="53" spans="1:10" x14ac:dyDescent="0.25">
      <c r="A53" s="344" t="s">
        <v>24</v>
      </c>
      <c r="B53" s="344"/>
      <c r="C53" s="344"/>
      <c r="D53" s="344"/>
      <c r="E53" s="344"/>
      <c r="F53" s="277">
        <f>F26+F34+H35+F36+F37+H38+H39+F40+F41+F52</f>
        <v>575.79999999999995</v>
      </c>
      <c r="G53" s="277"/>
      <c r="H53" s="277"/>
      <c r="I53" s="1"/>
      <c r="J53" s="1"/>
    </row>
    <row r="54" spans="1:10" ht="15" customHeight="1" x14ac:dyDescent="0.25">
      <c r="A54" s="425" t="s">
        <v>250</v>
      </c>
      <c r="B54" s="426"/>
      <c r="C54" s="426"/>
      <c r="D54" s="426"/>
      <c r="E54" s="426"/>
      <c r="F54" s="426"/>
      <c r="G54" s="426"/>
      <c r="H54" s="426"/>
      <c r="I54" s="426"/>
      <c r="J54" s="426"/>
    </row>
    <row r="55" spans="1:10" x14ac:dyDescent="0.25">
      <c r="A55" s="425" t="s">
        <v>251</v>
      </c>
      <c r="B55" s="427"/>
      <c r="C55" s="426"/>
      <c r="D55" s="426"/>
      <c r="E55" s="426"/>
      <c r="F55" s="426"/>
      <c r="G55" s="426"/>
      <c r="H55" s="426"/>
      <c r="I55" s="426"/>
      <c r="J55" s="426"/>
    </row>
    <row r="56" spans="1:10" x14ac:dyDescent="0.25">
      <c r="A56" s="332"/>
      <c r="B56" s="331"/>
      <c r="C56" s="1"/>
      <c r="D56" s="1"/>
      <c r="E56" s="266"/>
      <c r="F56" s="331"/>
      <c r="G56" s="331"/>
      <c r="H56" s="33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265"/>
      <c r="B58" s="330"/>
      <c r="C58" s="1"/>
      <c r="D58" s="1"/>
      <c r="E58" s="266"/>
      <c r="F58" s="331"/>
      <c r="G58" s="331"/>
      <c r="H58" s="33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</sheetData>
  <mergeCells count="48">
    <mergeCell ref="B31:H31"/>
    <mergeCell ref="F20:G20"/>
    <mergeCell ref="F26:H26"/>
    <mergeCell ref="B25:E25"/>
    <mergeCell ref="F25:H25"/>
    <mergeCell ref="B27:H27"/>
    <mergeCell ref="B29:H29"/>
    <mergeCell ref="B30:H30"/>
    <mergeCell ref="B26:E26"/>
    <mergeCell ref="B28:H28"/>
    <mergeCell ref="F18:G18"/>
    <mergeCell ref="F19:G19"/>
    <mergeCell ref="F21:G21"/>
    <mergeCell ref="H1:I1"/>
    <mergeCell ref="A5:J5"/>
    <mergeCell ref="A6:J6"/>
    <mergeCell ref="A7:J7"/>
    <mergeCell ref="A8:J8"/>
    <mergeCell ref="B51:H51"/>
    <mergeCell ref="B45:H45"/>
    <mergeCell ref="B43:H43"/>
    <mergeCell ref="B42:H42"/>
    <mergeCell ref="B44:H44"/>
    <mergeCell ref="B46:H46"/>
    <mergeCell ref="B47:H47"/>
    <mergeCell ref="B48:H48"/>
    <mergeCell ref="B49:H49"/>
    <mergeCell ref="B50:H50"/>
    <mergeCell ref="F40:H40"/>
    <mergeCell ref="B41:E41"/>
    <mergeCell ref="F41:H41"/>
    <mergeCell ref="B32:H32"/>
    <mergeCell ref="B37:E37"/>
    <mergeCell ref="B36:E36"/>
    <mergeCell ref="F36:H36"/>
    <mergeCell ref="F37:H37"/>
    <mergeCell ref="B34:E34"/>
    <mergeCell ref="F34:H34"/>
    <mergeCell ref="B52:E52"/>
    <mergeCell ref="F52:H52"/>
    <mergeCell ref="A58:B58"/>
    <mergeCell ref="E58:H58"/>
    <mergeCell ref="A53:E53"/>
    <mergeCell ref="F53:H53"/>
    <mergeCell ref="A56:B56"/>
    <mergeCell ref="E56:H56"/>
    <mergeCell ref="A54:J54"/>
    <mergeCell ref="A55:J55"/>
  </mergeCells>
  <phoneticPr fontId="17" type="noConversion"/>
  <pageMargins left="0.7" right="0.7" top="0.75" bottom="0.75" header="0.3" footer="0.3"/>
  <pageSetup paperSize="9" orientation="landscape" horizontalDpi="180" verticalDpi="18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Normal="100" workbookViewId="0">
      <selection activeCell="J15" sqref="J15"/>
    </sheetView>
  </sheetViews>
  <sheetFormatPr defaultRowHeight="15" x14ac:dyDescent="0.25"/>
  <cols>
    <col min="1" max="1" width="4.28515625" customWidth="1"/>
    <col min="2" max="2" width="31" customWidth="1"/>
    <col min="3" max="3" width="16.140625" customWidth="1"/>
    <col min="4" max="4" width="11.42578125" customWidth="1"/>
    <col min="5" max="5" width="13.5703125" customWidth="1"/>
    <col min="6" max="6" width="2.5703125" customWidth="1"/>
    <col min="7" max="7" width="6.7109375" customWidth="1"/>
    <col min="8" max="8" width="18.42578125" customWidth="1"/>
    <col min="9" max="9" width="13.5703125" customWidth="1"/>
    <col min="10" max="10" width="12.42578125" customWidth="1"/>
  </cols>
  <sheetData>
    <row r="1" spans="1:10" x14ac:dyDescent="0.25">
      <c r="A1" s="1"/>
      <c r="B1" s="1"/>
      <c r="C1" s="1"/>
      <c r="D1" s="1"/>
      <c r="E1" s="1"/>
      <c r="F1" s="1"/>
      <c r="G1" s="2"/>
      <c r="H1" s="226" t="s">
        <v>0</v>
      </c>
      <c r="I1" s="357"/>
      <c r="J1" s="1"/>
    </row>
    <row r="2" spans="1:10" x14ac:dyDescent="0.25">
      <c r="A2" s="1"/>
      <c r="B2" s="1"/>
      <c r="C2" s="1"/>
      <c r="D2" s="1"/>
      <c r="E2" s="1"/>
      <c r="F2" s="2"/>
      <c r="G2" s="2"/>
      <c r="H2" s="3" t="s">
        <v>126</v>
      </c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4" t="s">
        <v>284</v>
      </c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228" t="s">
        <v>114</v>
      </c>
      <c r="B5" s="229"/>
      <c r="C5" s="229"/>
      <c r="D5" s="229"/>
      <c r="E5" s="229"/>
      <c r="F5" s="229"/>
      <c r="G5" s="229"/>
      <c r="H5" s="229"/>
      <c r="I5" s="229"/>
      <c r="J5" s="229"/>
    </row>
    <row r="6" spans="1:10" x14ac:dyDescent="0.25">
      <c r="A6" s="230" t="s">
        <v>189</v>
      </c>
      <c r="B6" s="229"/>
      <c r="C6" s="229"/>
      <c r="D6" s="229"/>
      <c r="E6" s="229"/>
      <c r="F6" s="229"/>
      <c r="G6" s="229"/>
      <c r="H6" s="229"/>
      <c r="I6" s="229"/>
      <c r="J6" s="229"/>
    </row>
    <row r="7" spans="1:10" x14ac:dyDescent="0.25">
      <c r="A7" s="228" t="s">
        <v>292</v>
      </c>
      <c r="B7" s="229"/>
      <c r="C7" s="229"/>
      <c r="D7" s="229"/>
      <c r="E7" s="229"/>
      <c r="F7" s="229"/>
      <c r="G7" s="229"/>
      <c r="H7" s="229"/>
      <c r="I7" s="229"/>
      <c r="J7" s="229"/>
    </row>
    <row r="8" spans="1:10" x14ac:dyDescent="0.25">
      <c r="A8" s="230" t="s">
        <v>190</v>
      </c>
      <c r="B8" s="229"/>
      <c r="C8" s="229"/>
      <c r="D8" s="229"/>
      <c r="E8" s="229"/>
      <c r="F8" s="229"/>
      <c r="G8" s="229"/>
      <c r="H8" s="229"/>
      <c r="I8" s="229"/>
      <c r="J8" s="229"/>
    </row>
    <row r="9" spans="1:10" x14ac:dyDescent="0.25">
      <c r="A9" s="1"/>
      <c r="B9" s="1" t="s">
        <v>385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5" t="s">
        <v>1</v>
      </c>
      <c r="B10" s="1"/>
      <c r="C10" s="1"/>
      <c r="D10" s="1"/>
      <c r="E10" s="1"/>
      <c r="F10" s="1"/>
      <c r="G10" s="5" t="s">
        <v>26</v>
      </c>
      <c r="H10" s="1"/>
      <c r="I10" s="1"/>
      <c r="J10" s="1"/>
    </row>
    <row r="11" spans="1:10" ht="84" x14ac:dyDescent="0.25">
      <c r="A11" s="6" t="s">
        <v>2</v>
      </c>
      <c r="B11" s="6" t="s">
        <v>3</v>
      </c>
      <c r="C11" s="7" t="s">
        <v>8</v>
      </c>
      <c r="D11" s="7" t="s">
        <v>9</v>
      </c>
      <c r="E11" s="7" t="s">
        <v>10</v>
      </c>
      <c r="F11" s="1"/>
      <c r="G11" s="6" t="s">
        <v>2</v>
      </c>
      <c r="H11" s="6" t="s">
        <v>3</v>
      </c>
      <c r="I11" s="7" t="s">
        <v>7</v>
      </c>
      <c r="J11" s="7" t="s">
        <v>6</v>
      </c>
    </row>
    <row r="12" spans="1:10" x14ac:dyDescent="0.25">
      <c r="A12" s="6"/>
      <c r="B12" s="7" t="s">
        <v>187</v>
      </c>
      <c r="C12" s="8"/>
      <c r="D12" s="9">
        <v>-59.2</v>
      </c>
      <c r="E12" s="9"/>
      <c r="F12" s="1"/>
      <c r="G12" s="10"/>
      <c r="H12" s="7" t="s">
        <v>308</v>
      </c>
      <c r="I12" s="10"/>
      <c r="J12" s="10"/>
    </row>
    <row r="13" spans="1:10" x14ac:dyDescent="0.25">
      <c r="A13" s="6">
        <v>1</v>
      </c>
      <c r="B13" s="10" t="s">
        <v>4</v>
      </c>
      <c r="C13" s="9">
        <v>133.1</v>
      </c>
      <c r="D13" s="9">
        <v>147.9</v>
      </c>
      <c r="E13" s="9"/>
      <c r="F13" s="1"/>
      <c r="G13" s="6">
        <v>1</v>
      </c>
      <c r="H13" s="10" t="s">
        <v>4</v>
      </c>
      <c r="I13" s="11">
        <f>D15</f>
        <v>88.7</v>
      </c>
      <c r="J13" s="12">
        <f>F52</f>
        <v>117.90000000000002</v>
      </c>
    </row>
    <row r="14" spans="1:10" x14ac:dyDescent="0.25">
      <c r="A14" s="6"/>
      <c r="B14" s="10"/>
      <c r="C14" s="9"/>
      <c r="D14" s="9"/>
      <c r="E14" s="9"/>
      <c r="F14" s="1"/>
      <c r="G14" s="6"/>
      <c r="H14" s="10"/>
      <c r="I14" s="11"/>
      <c r="J14" s="10"/>
    </row>
    <row r="15" spans="1:10" ht="24" x14ac:dyDescent="0.25">
      <c r="A15" s="13"/>
      <c r="B15" s="14" t="s">
        <v>5</v>
      </c>
      <c r="C15" s="15">
        <f>C13</f>
        <v>133.1</v>
      </c>
      <c r="D15" s="15">
        <f>D12+D13</f>
        <v>88.7</v>
      </c>
      <c r="E15" s="15">
        <f>C15-D15</f>
        <v>44.399999999999991</v>
      </c>
      <c r="F15" s="1"/>
      <c r="G15" s="6"/>
      <c r="H15" s="14" t="s">
        <v>11</v>
      </c>
      <c r="I15" s="16">
        <f>I13+I14</f>
        <v>88.7</v>
      </c>
      <c r="J15" s="17">
        <f>J12+J13</f>
        <v>117.90000000000002</v>
      </c>
    </row>
    <row r="16" spans="1:10" x14ac:dyDescent="0.25">
      <c r="A16" s="82"/>
      <c r="B16" s="65"/>
      <c r="C16" s="83"/>
      <c r="D16" s="83"/>
      <c r="E16" s="83"/>
      <c r="F16" s="1"/>
      <c r="G16" s="84"/>
      <c r="H16" s="65"/>
      <c r="I16" s="66"/>
      <c r="J16" s="85"/>
    </row>
    <row r="17" spans="1:10" x14ac:dyDescent="0.25">
      <c r="A17" s="5" t="s">
        <v>12</v>
      </c>
      <c r="B17" s="1"/>
      <c r="C17" s="1"/>
      <c r="D17" s="1"/>
      <c r="E17" s="1"/>
      <c r="F17" s="1"/>
      <c r="G17" s="1"/>
      <c r="H17" s="65"/>
      <c r="I17" s="66"/>
      <c r="J17" s="85"/>
    </row>
    <row r="18" spans="1:10" ht="36" x14ac:dyDescent="0.25">
      <c r="A18" s="6" t="s">
        <v>2</v>
      </c>
      <c r="B18" s="7" t="s">
        <v>13</v>
      </c>
      <c r="C18" s="7" t="s">
        <v>14</v>
      </c>
      <c r="D18" s="7" t="s">
        <v>15</v>
      </c>
      <c r="E18" s="7" t="s">
        <v>10</v>
      </c>
      <c r="F18" s="234" t="s">
        <v>16</v>
      </c>
      <c r="G18" s="361"/>
      <c r="H18" s="65"/>
      <c r="I18" s="66"/>
      <c r="J18" s="85"/>
    </row>
    <row r="19" spans="1:10" x14ac:dyDescent="0.25">
      <c r="A19" s="6">
        <v>1</v>
      </c>
      <c r="B19" s="1" t="s">
        <v>19</v>
      </c>
      <c r="C19" s="10">
        <v>57</v>
      </c>
      <c r="D19" s="10">
        <v>62.2</v>
      </c>
      <c r="E19" s="10">
        <f>C19-D19</f>
        <v>-5.2000000000000028</v>
      </c>
      <c r="F19" s="358"/>
      <c r="G19" s="358"/>
      <c r="H19" s="65"/>
      <c r="I19" s="66"/>
      <c r="J19" s="85"/>
    </row>
    <row r="20" spans="1:10" x14ac:dyDescent="0.25">
      <c r="A20" s="6">
        <v>2</v>
      </c>
      <c r="B20" s="1" t="s">
        <v>135</v>
      </c>
      <c r="C20" s="10">
        <v>32.299999999999997</v>
      </c>
      <c r="D20" s="10">
        <v>36.5</v>
      </c>
      <c r="E20" s="10">
        <f>C20-D20</f>
        <v>-4.2000000000000028</v>
      </c>
      <c r="F20" s="359"/>
      <c r="G20" s="343"/>
      <c r="H20" s="65"/>
      <c r="I20" s="66"/>
      <c r="J20" s="85"/>
    </row>
    <row r="21" spans="1:10" ht="24" x14ac:dyDescent="0.25">
      <c r="A21" s="10"/>
      <c r="B21" s="14" t="s">
        <v>20</v>
      </c>
      <c r="C21" s="16">
        <f>C19+C20</f>
        <v>89.3</v>
      </c>
      <c r="D21" s="16">
        <f>D19+D20</f>
        <v>98.7</v>
      </c>
      <c r="E21" s="16">
        <f>E19+E20</f>
        <v>-9.4000000000000057</v>
      </c>
      <c r="F21" s="236"/>
      <c r="G21" s="236"/>
      <c r="H21" s="65"/>
      <c r="I21" s="66"/>
      <c r="J21" s="85"/>
    </row>
    <row r="22" spans="1:10" x14ac:dyDescent="0.25">
      <c r="A22" s="82"/>
      <c r="B22" s="65"/>
      <c r="C22" s="83"/>
      <c r="D22" s="83"/>
      <c r="E22" s="83"/>
      <c r="F22" s="1"/>
      <c r="G22" s="84"/>
      <c r="H22" s="65"/>
      <c r="I22" s="66"/>
      <c r="J22" s="85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5" t="s">
        <v>295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ht="15.75" thickBot="1" x14ac:dyDescent="0.3">
      <c r="A25" s="18" t="s">
        <v>2</v>
      </c>
      <c r="B25" s="350" t="s">
        <v>25</v>
      </c>
      <c r="C25" s="351"/>
      <c r="D25" s="351"/>
      <c r="E25" s="352"/>
      <c r="F25" s="350" t="s">
        <v>21</v>
      </c>
      <c r="G25" s="351"/>
      <c r="H25" s="352"/>
      <c r="I25" s="1"/>
      <c r="J25" s="1"/>
    </row>
    <row r="26" spans="1:10" x14ac:dyDescent="0.25">
      <c r="A26" s="19">
        <v>1</v>
      </c>
      <c r="B26" s="207" t="s">
        <v>49</v>
      </c>
      <c r="C26" s="208"/>
      <c r="D26" s="208"/>
      <c r="E26" s="209"/>
      <c r="F26" s="278">
        <v>49.1</v>
      </c>
      <c r="G26" s="279"/>
      <c r="H26" s="280"/>
      <c r="I26" s="1"/>
      <c r="J26" s="1"/>
    </row>
    <row r="27" spans="1:10" x14ac:dyDescent="0.25">
      <c r="A27" s="20"/>
      <c r="B27" s="223" t="s">
        <v>27</v>
      </c>
      <c r="C27" s="333"/>
      <c r="D27" s="333"/>
      <c r="E27" s="333"/>
      <c r="F27" s="333"/>
      <c r="G27" s="333"/>
      <c r="H27" s="334"/>
      <c r="I27" s="1"/>
      <c r="J27" s="1"/>
    </row>
    <row r="28" spans="1:10" x14ac:dyDescent="0.25">
      <c r="A28" s="21" t="s">
        <v>28</v>
      </c>
      <c r="B28" s="353" t="s">
        <v>29</v>
      </c>
      <c r="C28" s="335"/>
      <c r="D28" s="335"/>
      <c r="E28" s="335"/>
      <c r="F28" s="335"/>
      <c r="G28" s="335"/>
      <c r="H28" s="336"/>
      <c r="I28" s="1"/>
      <c r="J28" s="1"/>
    </row>
    <row r="29" spans="1:10" x14ac:dyDescent="0.25">
      <c r="A29" s="21" t="s">
        <v>30</v>
      </c>
      <c r="B29" s="353" t="s">
        <v>180</v>
      </c>
      <c r="C29" s="335"/>
      <c r="D29" s="335"/>
      <c r="E29" s="335"/>
      <c r="F29" s="335"/>
      <c r="G29" s="335"/>
      <c r="H29" s="336"/>
      <c r="I29" s="1"/>
      <c r="J29" s="1"/>
    </row>
    <row r="30" spans="1:10" x14ac:dyDescent="0.25">
      <c r="A30" s="21" t="s">
        <v>31</v>
      </c>
      <c r="B30" s="353" t="s">
        <v>33</v>
      </c>
      <c r="C30" s="335"/>
      <c r="D30" s="335"/>
      <c r="E30" s="335"/>
      <c r="F30" s="335"/>
      <c r="G30" s="335"/>
      <c r="H30" s="336"/>
      <c r="I30" s="1"/>
      <c r="J30" s="1"/>
    </row>
    <row r="31" spans="1:10" x14ac:dyDescent="0.25">
      <c r="A31" s="21" t="s">
        <v>32</v>
      </c>
      <c r="B31" s="353" t="s">
        <v>63</v>
      </c>
      <c r="C31" s="335"/>
      <c r="D31" s="335"/>
      <c r="E31" s="335"/>
      <c r="F31" s="335"/>
      <c r="G31" s="335"/>
      <c r="H31" s="336"/>
      <c r="I31" s="1"/>
      <c r="J31" s="1"/>
    </row>
    <row r="32" spans="1:10" ht="15.75" thickBot="1" x14ac:dyDescent="0.3">
      <c r="A32" s="22" t="s">
        <v>34</v>
      </c>
      <c r="B32" s="354" t="s">
        <v>182</v>
      </c>
      <c r="C32" s="355"/>
      <c r="D32" s="355"/>
      <c r="E32" s="355"/>
      <c r="F32" s="355"/>
      <c r="G32" s="355"/>
      <c r="H32" s="356"/>
      <c r="I32" s="1"/>
      <c r="J32" s="1"/>
    </row>
    <row r="33" spans="1:10" ht="15.75" thickBot="1" x14ac:dyDescent="0.3">
      <c r="A33" s="97" t="s">
        <v>35</v>
      </c>
      <c r="B33" s="141" t="s">
        <v>181</v>
      </c>
      <c r="C33" s="138"/>
      <c r="D33" s="138"/>
      <c r="E33" s="138"/>
      <c r="F33" s="138"/>
      <c r="G33" s="138"/>
      <c r="H33" s="139"/>
      <c r="I33" s="1"/>
      <c r="J33" s="1"/>
    </row>
    <row r="34" spans="1:10" ht="15.75" thickBot="1" x14ac:dyDescent="0.3">
      <c r="A34" s="23" t="s">
        <v>38</v>
      </c>
      <c r="B34" s="420" t="s">
        <v>81</v>
      </c>
      <c r="C34" s="421"/>
      <c r="D34" s="421"/>
      <c r="E34" s="422"/>
      <c r="F34" s="296">
        <v>2.2999999999999998</v>
      </c>
      <c r="G34" s="297"/>
      <c r="H34" s="298"/>
      <c r="I34" s="1"/>
      <c r="J34" s="1"/>
    </row>
    <row r="35" spans="1:10" ht="15.75" thickBot="1" x14ac:dyDescent="0.3">
      <c r="A35" s="23" t="s">
        <v>82</v>
      </c>
      <c r="B35" s="111" t="s">
        <v>152</v>
      </c>
      <c r="C35" s="112"/>
      <c r="D35" s="112"/>
      <c r="E35" s="113"/>
      <c r="F35" s="108"/>
      <c r="G35" s="109"/>
      <c r="H35" s="110">
        <v>5.5</v>
      </c>
      <c r="I35" s="1"/>
      <c r="J35" s="1"/>
    </row>
    <row r="36" spans="1:10" ht="15.75" thickBot="1" x14ac:dyDescent="0.3">
      <c r="A36" s="24">
        <v>4</v>
      </c>
      <c r="B36" s="237" t="s">
        <v>22</v>
      </c>
      <c r="C36" s="238"/>
      <c r="D36" s="238"/>
      <c r="E36" s="239"/>
      <c r="F36" s="302">
        <v>11</v>
      </c>
      <c r="G36" s="302"/>
      <c r="H36" s="303"/>
      <c r="I36" s="1"/>
      <c r="J36" s="1"/>
    </row>
    <row r="37" spans="1:10" ht="15.75" thickBot="1" x14ac:dyDescent="0.3">
      <c r="A37" s="30">
        <v>5</v>
      </c>
      <c r="B37" s="31" t="s">
        <v>39</v>
      </c>
      <c r="C37" s="35"/>
      <c r="D37" s="35"/>
      <c r="E37" s="36"/>
      <c r="F37" s="37"/>
      <c r="G37" s="38"/>
      <c r="H37" s="39"/>
      <c r="I37" s="1"/>
      <c r="J37" s="1"/>
    </row>
    <row r="38" spans="1:10" ht="15.75" thickBot="1" x14ac:dyDescent="0.3">
      <c r="A38" s="30">
        <v>6</v>
      </c>
      <c r="B38" s="31" t="s">
        <v>224</v>
      </c>
      <c r="C38" s="35"/>
      <c r="D38" s="35"/>
      <c r="E38" s="36"/>
      <c r="F38" s="37"/>
      <c r="G38" s="38"/>
      <c r="H38" s="39">
        <v>0.9</v>
      </c>
      <c r="I38" s="1"/>
      <c r="J38" s="1"/>
    </row>
    <row r="39" spans="1:10" ht="15.75" thickBot="1" x14ac:dyDescent="0.3">
      <c r="A39" s="30">
        <v>7</v>
      </c>
      <c r="B39" s="31" t="s">
        <v>201</v>
      </c>
      <c r="C39" s="35"/>
      <c r="D39" s="35"/>
      <c r="E39" s="36"/>
      <c r="F39" s="381">
        <v>7.4</v>
      </c>
      <c r="G39" s="411"/>
      <c r="H39" s="412"/>
      <c r="I39" s="1"/>
      <c r="J39" s="1"/>
    </row>
    <row r="40" spans="1:10" x14ac:dyDescent="0.25">
      <c r="A40" s="25">
        <v>8</v>
      </c>
      <c r="B40" s="250" t="s">
        <v>99</v>
      </c>
      <c r="C40" s="251"/>
      <c r="D40" s="251"/>
      <c r="E40" s="252"/>
      <c r="F40" s="284">
        <v>39.200000000000003</v>
      </c>
      <c r="G40" s="284"/>
      <c r="H40" s="285"/>
      <c r="I40" s="1"/>
      <c r="J40" s="1"/>
    </row>
    <row r="41" spans="1:10" x14ac:dyDescent="0.25">
      <c r="A41" s="26"/>
      <c r="B41" s="223" t="s">
        <v>27</v>
      </c>
      <c r="C41" s="333"/>
      <c r="D41" s="333"/>
      <c r="E41" s="333"/>
      <c r="F41" s="333"/>
      <c r="G41" s="333"/>
      <c r="H41" s="334"/>
      <c r="I41" s="1"/>
      <c r="J41" s="1"/>
    </row>
    <row r="42" spans="1:10" x14ac:dyDescent="0.25">
      <c r="A42" s="21" t="s">
        <v>156</v>
      </c>
      <c r="B42" s="242" t="s">
        <v>40</v>
      </c>
      <c r="C42" s="243"/>
      <c r="D42" s="243"/>
      <c r="E42" s="243"/>
      <c r="F42" s="335"/>
      <c r="G42" s="335"/>
      <c r="H42" s="336"/>
      <c r="I42" s="1"/>
      <c r="J42" s="1"/>
    </row>
    <row r="43" spans="1:10" ht="19.5" customHeight="1" x14ac:dyDescent="0.25">
      <c r="A43" s="21" t="s">
        <v>157</v>
      </c>
      <c r="B43" s="242" t="s">
        <v>41</v>
      </c>
      <c r="C43" s="243"/>
      <c r="D43" s="243"/>
      <c r="E43" s="243"/>
      <c r="F43" s="335"/>
      <c r="G43" s="335"/>
      <c r="H43" s="336"/>
      <c r="I43" s="1"/>
      <c r="J43" s="1"/>
    </row>
    <row r="44" spans="1:10" ht="23.25" customHeight="1" x14ac:dyDescent="0.25">
      <c r="A44" s="21" t="s">
        <v>158</v>
      </c>
      <c r="B44" s="242" t="s">
        <v>42</v>
      </c>
      <c r="C44" s="243"/>
      <c r="D44" s="243"/>
      <c r="E44" s="243"/>
      <c r="F44" s="335"/>
      <c r="G44" s="335"/>
      <c r="H44" s="336"/>
      <c r="I44" s="1"/>
      <c r="J44" s="1"/>
    </row>
    <row r="45" spans="1:10" ht="23.25" customHeight="1" x14ac:dyDescent="0.25">
      <c r="A45" s="21" t="s">
        <v>159</v>
      </c>
      <c r="B45" s="242" t="s">
        <v>43</v>
      </c>
      <c r="C45" s="243"/>
      <c r="D45" s="243"/>
      <c r="E45" s="243"/>
      <c r="F45" s="335"/>
      <c r="G45" s="335"/>
      <c r="H45" s="336"/>
      <c r="I45" s="1"/>
      <c r="J45" s="1"/>
    </row>
    <row r="46" spans="1:10" ht="20.25" customHeight="1" x14ac:dyDescent="0.25">
      <c r="A46" s="21" t="s">
        <v>160</v>
      </c>
      <c r="B46" s="242" t="s">
        <v>44</v>
      </c>
      <c r="C46" s="243"/>
      <c r="D46" s="243"/>
      <c r="E46" s="243"/>
      <c r="F46" s="335"/>
      <c r="G46" s="335"/>
      <c r="H46" s="336"/>
      <c r="I46" s="1"/>
      <c r="J46" s="1"/>
    </row>
    <row r="47" spans="1:10" ht="23.25" customHeight="1" x14ac:dyDescent="0.25">
      <c r="A47" s="21" t="s">
        <v>161</v>
      </c>
      <c r="B47" s="242" t="s">
        <v>45</v>
      </c>
      <c r="C47" s="243"/>
      <c r="D47" s="243"/>
      <c r="E47" s="243"/>
      <c r="F47" s="335"/>
      <c r="G47" s="335"/>
      <c r="H47" s="336"/>
      <c r="I47" s="1"/>
      <c r="J47" s="1"/>
    </row>
    <row r="48" spans="1:10" ht="22.5" customHeight="1" x14ac:dyDescent="0.25">
      <c r="A48" s="21" t="s">
        <v>162</v>
      </c>
      <c r="B48" s="242" t="s">
        <v>46</v>
      </c>
      <c r="C48" s="243"/>
      <c r="D48" s="243"/>
      <c r="E48" s="243"/>
      <c r="F48" s="335"/>
      <c r="G48" s="335"/>
      <c r="H48" s="336"/>
      <c r="I48" s="1"/>
      <c r="J48" s="1"/>
    </row>
    <row r="49" spans="1:10" ht="27.75" customHeight="1" x14ac:dyDescent="0.25">
      <c r="A49" s="21" t="s">
        <v>163</v>
      </c>
      <c r="B49" s="242" t="s">
        <v>47</v>
      </c>
      <c r="C49" s="243"/>
      <c r="D49" s="243"/>
      <c r="E49" s="243"/>
      <c r="F49" s="335"/>
      <c r="G49" s="335"/>
      <c r="H49" s="336"/>
      <c r="I49" s="1"/>
      <c r="J49" s="1"/>
    </row>
    <row r="50" spans="1:10" x14ac:dyDescent="0.25">
      <c r="A50" s="21" t="s">
        <v>164</v>
      </c>
      <c r="B50" s="267" t="s">
        <v>48</v>
      </c>
      <c r="C50" s="268"/>
      <c r="D50" s="268"/>
      <c r="E50" s="268"/>
      <c r="F50" s="345"/>
      <c r="G50" s="345"/>
      <c r="H50" s="346"/>
      <c r="I50" s="1"/>
      <c r="J50" s="1"/>
    </row>
    <row r="51" spans="1:10" x14ac:dyDescent="0.25">
      <c r="A51" s="48" t="s">
        <v>165</v>
      </c>
      <c r="B51" s="415" t="s">
        <v>238</v>
      </c>
      <c r="C51" s="416"/>
      <c r="D51" s="416"/>
      <c r="E51" s="417"/>
      <c r="F51" s="372">
        <v>2.5</v>
      </c>
      <c r="G51" s="423"/>
      <c r="H51" s="424"/>
      <c r="I51" s="1"/>
      <c r="J51" s="1"/>
    </row>
    <row r="52" spans="1:10" x14ac:dyDescent="0.25">
      <c r="A52" s="344" t="s">
        <v>24</v>
      </c>
      <c r="B52" s="344"/>
      <c r="C52" s="344"/>
      <c r="D52" s="344"/>
      <c r="E52" s="344"/>
      <c r="F52" s="277">
        <f>F26+F34+H35+F36+H37+H38+F39+F40+F51</f>
        <v>117.90000000000002</v>
      </c>
      <c r="G52" s="277"/>
      <c r="H52" s="277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332" t="s">
        <v>50</v>
      </c>
      <c r="B54" s="331"/>
      <c r="C54" s="1"/>
      <c r="D54" s="1"/>
      <c r="E54" s="266" t="s">
        <v>94</v>
      </c>
      <c r="F54" s="331"/>
      <c r="G54" s="331"/>
      <c r="H54" s="331"/>
      <c r="I54" s="1"/>
      <c r="J54" s="1"/>
    </row>
    <row r="55" spans="1:10" x14ac:dyDescent="0.25">
      <c r="A55" s="332" t="s">
        <v>64</v>
      </c>
      <c r="B55" s="331"/>
      <c r="C55" s="1"/>
      <c r="D55" s="1"/>
      <c r="E55" s="266" t="s">
        <v>65</v>
      </c>
      <c r="F55" s="331"/>
      <c r="G55" s="331"/>
      <c r="H55" s="33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265"/>
      <c r="B57" s="330"/>
      <c r="C57" s="1"/>
      <c r="D57" s="1"/>
      <c r="E57" s="266"/>
      <c r="F57" s="331"/>
      <c r="G57" s="331"/>
      <c r="H57" s="33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</sheetData>
  <mergeCells count="46">
    <mergeCell ref="H1:I1"/>
    <mergeCell ref="A5:J5"/>
    <mergeCell ref="A6:J6"/>
    <mergeCell ref="A7:J7"/>
    <mergeCell ref="B26:E26"/>
    <mergeCell ref="B25:E25"/>
    <mergeCell ref="F26:H26"/>
    <mergeCell ref="B31:H31"/>
    <mergeCell ref="A8:J8"/>
    <mergeCell ref="F21:G21"/>
    <mergeCell ref="F18:G18"/>
    <mergeCell ref="F19:G19"/>
    <mergeCell ref="F20:G20"/>
    <mergeCell ref="F25:H25"/>
    <mergeCell ref="B28:H28"/>
    <mergeCell ref="B27:H27"/>
    <mergeCell ref="B40:E40"/>
    <mergeCell ref="B45:H45"/>
    <mergeCell ref="B42:H42"/>
    <mergeCell ref="B44:H44"/>
    <mergeCell ref="B43:H43"/>
    <mergeCell ref="B41:H41"/>
    <mergeCell ref="B49:H49"/>
    <mergeCell ref="B46:H46"/>
    <mergeCell ref="B29:H29"/>
    <mergeCell ref="B30:H30"/>
    <mergeCell ref="A54:B54"/>
    <mergeCell ref="F40:H40"/>
    <mergeCell ref="F34:H34"/>
    <mergeCell ref="B34:E34"/>
    <mergeCell ref="F39:H39"/>
    <mergeCell ref="B48:H48"/>
    <mergeCell ref="B47:H47"/>
    <mergeCell ref="B32:H32"/>
    <mergeCell ref="F52:H52"/>
    <mergeCell ref="E54:H54"/>
    <mergeCell ref="B36:E36"/>
    <mergeCell ref="F36:H36"/>
    <mergeCell ref="A57:B57"/>
    <mergeCell ref="E57:H57"/>
    <mergeCell ref="B50:H50"/>
    <mergeCell ref="B51:E51"/>
    <mergeCell ref="F51:H51"/>
    <mergeCell ref="A52:E52"/>
    <mergeCell ref="A55:B55"/>
    <mergeCell ref="E55:H55"/>
  </mergeCells>
  <phoneticPr fontId="17" type="noConversion"/>
  <pageMargins left="0.7" right="0.7" top="0.75" bottom="0.75" header="0.3" footer="0.3"/>
  <pageSetup paperSize="9" orientation="landscape" horizontalDpi="180" verticalDpi="18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Normal="100" workbookViewId="0">
      <selection activeCell="L15" sqref="L15"/>
    </sheetView>
  </sheetViews>
  <sheetFormatPr defaultRowHeight="15" x14ac:dyDescent="0.25"/>
  <cols>
    <col min="1" max="1" width="4.28515625" customWidth="1"/>
    <col min="2" max="2" width="31" customWidth="1"/>
    <col min="3" max="3" width="16.140625" customWidth="1"/>
    <col min="4" max="4" width="11.42578125" customWidth="1"/>
    <col min="5" max="5" width="13.5703125" customWidth="1"/>
    <col min="6" max="6" width="2.5703125" customWidth="1"/>
    <col min="7" max="7" width="6.7109375" customWidth="1"/>
    <col min="8" max="8" width="18.42578125" customWidth="1"/>
    <col min="9" max="9" width="13.5703125" customWidth="1"/>
    <col min="10" max="10" width="12.42578125" customWidth="1"/>
  </cols>
  <sheetData>
    <row r="1" spans="1:10" x14ac:dyDescent="0.25">
      <c r="A1" s="1"/>
      <c r="B1" s="1"/>
      <c r="C1" s="1"/>
      <c r="D1" s="1"/>
      <c r="E1" s="1"/>
      <c r="F1" s="1"/>
      <c r="G1" s="2"/>
      <c r="H1" s="226" t="s">
        <v>0</v>
      </c>
      <c r="I1" s="357"/>
      <c r="J1" s="1"/>
    </row>
    <row r="2" spans="1:10" x14ac:dyDescent="0.25">
      <c r="A2" s="1"/>
      <c r="B2" s="1"/>
      <c r="C2" s="1"/>
      <c r="D2" s="1"/>
      <c r="E2" s="1"/>
      <c r="F2" s="2"/>
      <c r="G2" s="2"/>
      <c r="H2" s="3" t="s">
        <v>126</v>
      </c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4" t="s">
        <v>289</v>
      </c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228" t="s">
        <v>114</v>
      </c>
      <c r="B5" s="229"/>
      <c r="C5" s="229"/>
      <c r="D5" s="229"/>
      <c r="E5" s="229"/>
      <c r="F5" s="229"/>
      <c r="G5" s="229"/>
      <c r="H5" s="229"/>
      <c r="I5" s="229"/>
      <c r="J5" s="229"/>
    </row>
    <row r="6" spans="1:10" x14ac:dyDescent="0.25">
      <c r="A6" s="230" t="s">
        <v>188</v>
      </c>
      <c r="B6" s="229"/>
      <c r="C6" s="229"/>
      <c r="D6" s="229"/>
      <c r="E6" s="229"/>
      <c r="F6" s="229"/>
      <c r="G6" s="229"/>
      <c r="H6" s="229"/>
      <c r="I6" s="229"/>
      <c r="J6" s="229"/>
    </row>
    <row r="7" spans="1:10" x14ac:dyDescent="0.25">
      <c r="A7" s="228" t="s">
        <v>292</v>
      </c>
      <c r="B7" s="229"/>
      <c r="C7" s="229"/>
      <c r="D7" s="229"/>
      <c r="E7" s="229"/>
      <c r="F7" s="229"/>
      <c r="G7" s="229"/>
      <c r="H7" s="229"/>
      <c r="I7" s="229"/>
      <c r="J7" s="229"/>
    </row>
    <row r="8" spans="1:10" x14ac:dyDescent="0.25">
      <c r="A8" s="230" t="s">
        <v>191</v>
      </c>
      <c r="B8" s="229"/>
      <c r="C8" s="229"/>
      <c r="D8" s="229"/>
      <c r="E8" s="229"/>
      <c r="F8" s="229"/>
      <c r="G8" s="229"/>
      <c r="H8" s="229"/>
      <c r="I8" s="229"/>
      <c r="J8" s="229"/>
    </row>
    <row r="9" spans="1:10" x14ac:dyDescent="0.25">
      <c r="A9" s="1"/>
      <c r="B9" s="1" t="s">
        <v>385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5" t="s">
        <v>1</v>
      </c>
      <c r="B10" s="1"/>
      <c r="C10" s="1"/>
      <c r="D10" s="1"/>
      <c r="E10" s="1"/>
      <c r="F10" s="1"/>
      <c r="G10" s="5" t="s">
        <v>26</v>
      </c>
      <c r="H10" s="1"/>
      <c r="I10" s="1"/>
      <c r="J10" s="1"/>
    </row>
    <row r="11" spans="1:10" ht="84" x14ac:dyDescent="0.25">
      <c r="A11" s="6" t="s">
        <v>2</v>
      </c>
      <c r="B11" s="6" t="s">
        <v>3</v>
      </c>
      <c r="C11" s="7" t="s">
        <v>8</v>
      </c>
      <c r="D11" s="7" t="s">
        <v>9</v>
      </c>
      <c r="E11" s="7" t="s">
        <v>10</v>
      </c>
      <c r="F11" s="1"/>
      <c r="G11" s="6" t="s">
        <v>2</v>
      </c>
      <c r="H11" s="6" t="s">
        <v>3</v>
      </c>
      <c r="I11" s="7" t="s">
        <v>7</v>
      </c>
      <c r="J11" s="7" t="s">
        <v>6</v>
      </c>
    </row>
    <row r="12" spans="1:10" x14ac:dyDescent="0.25">
      <c r="A12" s="6"/>
      <c r="B12" s="7" t="s">
        <v>296</v>
      </c>
      <c r="C12" s="8"/>
      <c r="D12" s="9">
        <v>-35</v>
      </c>
      <c r="E12" s="9"/>
      <c r="F12" s="1"/>
      <c r="G12" s="10"/>
      <c r="H12" s="7" t="s">
        <v>308</v>
      </c>
      <c r="I12" s="10"/>
      <c r="J12" s="10">
        <v>17.8</v>
      </c>
    </row>
    <row r="13" spans="1:10" x14ac:dyDescent="0.25">
      <c r="A13" s="6">
        <v>1</v>
      </c>
      <c r="B13" s="10" t="s">
        <v>4</v>
      </c>
      <c r="C13" s="9">
        <v>331</v>
      </c>
      <c r="D13" s="9">
        <v>338.1</v>
      </c>
      <c r="E13" s="9"/>
      <c r="F13" s="1"/>
      <c r="G13" s="6">
        <v>1</v>
      </c>
      <c r="H13" s="10" t="s">
        <v>4</v>
      </c>
      <c r="I13" s="11">
        <f>D15</f>
        <v>303.10000000000002</v>
      </c>
      <c r="J13" s="12">
        <f>F52</f>
        <v>309.89999999999998</v>
      </c>
    </row>
    <row r="14" spans="1:10" x14ac:dyDescent="0.25">
      <c r="A14" s="6"/>
      <c r="B14" s="10"/>
      <c r="C14" s="9"/>
      <c r="D14" s="9"/>
      <c r="E14" s="9"/>
      <c r="F14" s="1"/>
      <c r="G14" s="6"/>
      <c r="H14" s="10"/>
      <c r="I14" s="11"/>
      <c r="J14" s="10"/>
    </row>
    <row r="15" spans="1:10" ht="24" x14ac:dyDescent="0.25">
      <c r="A15" s="13"/>
      <c r="B15" s="14" t="s">
        <v>5</v>
      </c>
      <c r="C15" s="15">
        <f>C13</f>
        <v>331</v>
      </c>
      <c r="D15" s="15">
        <f>D13+D12</f>
        <v>303.10000000000002</v>
      </c>
      <c r="E15" s="15">
        <f>C15-D15</f>
        <v>27.899999999999977</v>
      </c>
      <c r="F15" s="1"/>
      <c r="G15" s="6"/>
      <c r="H15" s="14" t="s">
        <v>11</v>
      </c>
      <c r="I15" s="16">
        <f>I13+I14</f>
        <v>303.10000000000002</v>
      </c>
      <c r="J15" s="12">
        <f>J12+J13</f>
        <v>327.7</v>
      </c>
    </row>
    <row r="16" spans="1:10" x14ac:dyDescent="0.25">
      <c r="A16" s="82"/>
      <c r="B16" s="65"/>
      <c r="C16" s="83"/>
      <c r="D16" s="83"/>
      <c r="E16" s="83"/>
      <c r="F16" s="1"/>
      <c r="G16" s="84"/>
      <c r="H16" s="65"/>
      <c r="I16" s="66"/>
      <c r="J16" s="85"/>
    </row>
    <row r="17" spans="1:10" x14ac:dyDescent="0.25">
      <c r="A17" s="5" t="s">
        <v>12</v>
      </c>
      <c r="B17" s="1"/>
      <c r="C17" s="1"/>
      <c r="D17" s="1"/>
      <c r="E17" s="1"/>
      <c r="F17" s="1"/>
      <c r="G17" s="1"/>
      <c r="H17" s="65"/>
      <c r="I17" s="66"/>
      <c r="J17" s="85"/>
    </row>
    <row r="18" spans="1:10" ht="36" x14ac:dyDescent="0.25">
      <c r="A18" s="6" t="s">
        <v>2</v>
      </c>
      <c r="B18" s="7" t="s">
        <v>13</v>
      </c>
      <c r="C18" s="7" t="s">
        <v>14</v>
      </c>
      <c r="D18" s="7" t="s">
        <v>15</v>
      </c>
      <c r="E18" s="7" t="s">
        <v>10</v>
      </c>
      <c r="F18" s="234" t="s">
        <v>16</v>
      </c>
      <c r="G18" s="361"/>
      <c r="H18" s="65"/>
      <c r="I18" s="66"/>
      <c r="J18" s="85"/>
    </row>
    <row r="19" spans="1:10" x14ac:dyDescent="0.25">
      <c r="A19" s="6">
        <v>1</v>
      </c>
      <c r="B19" s="1" t="s">
        <v>19</v>
      </c>
      <c r="C19" s="10">
        <v>141.69999999999999</v>
      </c>
      <c r="D19" s="10">
        <v>110.7</v>
      </c>
      <c r="E19" s="10">
        <f>C19-D19</f>
        <v>30.999999999999986</v>
      </c>
      <c r="F19" s="358"/>
      <c r="G19" s="358"/>
      <c r="H19" s="65"/>
      <c r="I19" s="66"/>
      <c r="J19" s="85"/>
    </row>
    <row r="20" spans="1:10" x14ac:dyDescent="0.25">
      <c r="A20" s="6">
        <v>2</v>
      </c>
      <c r="B20" s="1" t="s">
        <v>135</v>
      </c>
      <c r="C20" s="10">
        <v>122.7</v>
      </c>
      <c r="D20" s="10">
        <v>93.8</v>
      </c>
      <c r="E20" s="10">
        <f>C20-D20</f>
        <v>28.900000000000006</v>
      </c>
      <c r="F20" s="359"/>
      <c r="G20" s="343"/>
      <c r="H20" s="65"/>
      <c r="I20" s="66"/>
      <c r="J20" s="85"/>
    </row>
    <row r="21" spans="1:10" ht="24" x14ac:dyDescent="0.25">
      <c r="A21" s="10"/>
      <c r="B21" s="14" t="s">
        <v>20</v>
      </c>
      <c r="C21" s="16">
        <f>C19+C20</f>
        <v>264.39999999999998</v>
      </c>
      <c r="D21" s="16">
        <f>D19+D20</f>
        <v>204.5</v>
      </c>
      <c r="E21" s="16">
        <f>E19+E20</f>
        <v>59.899999999999991</v>
      </c>
      <c r="F21" s="236"/>
      <c r="G21" s="236"/>
      <c r="H21" s="65"/>
      <c r="I21" s="66"/>
      <c r="J21" s="85"/>
    </row>
    <row r="22" spans="1:10" x14ac:dyDescent="0.25">
      <c r="A22" s="82"/>
      <c r="B22" s="65"/>
      <c r="C22" s="83"/>
      <c r="D22" s="83"/>
      <c r="E22" s="83"/>
      <c r="F22" s="1"/>
      <c r="G22" s="84"/>
      <c r="H22" s="65"/>
      <c r="I22" s="66"/>
      <c r="J22" s="85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5" t="s">
        <v>294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ht="15.75" thickBot="1" x14ac:dyDescent="0.3">
      <c r="A25" s="18" t="s">
        <v>2</v>
      </c>
      <c r="B25" s="350" t="s">
        <v>25</v>
      </c>
      <c r="C25" s="351"/>
      <c r="D25" s="351"/>
      <c r="E25" s="352"/>
      <c r="F25" s="350" t="s">
        <v>21</v>
      </c>
      <c r="G25" s="351"/>
      <c r="H25" s="352"/>
      <c r="I25" s="1"/>
      <c r="J25" s="1"/>
    </row>
    <row r="26" spans="1:10" x14ac:dyDescent="0.25">
      <c r="A26" s="19">
        <v>1</v>
      </c>
      <c r="B26" s="207" t="s">
        <v>49</v>
      </c>
      <c r="C26" s="208"/>
      <c r="D26" s="208"/>
      <c r="E26" s="209"/>
      <c r="F26" s="278">
        <v>119</v>
      </c>
      <c r="G26" s="279"/>
      <c r="H26" s="280"/>
      <c r="I26" s="1"/>
      <c r="J26" s="1"/>
    </row>
    <row r="27" spans="1:10" x14ac:dyDescent="0.25">
      <c r="A27" s="20"/>
      <c r="B27" s="223" t="s">
        <v>27</v>
      </c>
      <c r="C27" s="333"/>
      <c r="D27" s="333"/>
      <c r="E27" s="333"/>
      <c r="F27" s="333"/>
      <c r="G27" s="333"/>
      <c r="H27" s="334"/>
      <c r="I27" s="1"/>
      <c r="J27" s="1"/>
    </row>
    <row r="28" spans="1:10" x14ac:dyDescent="0.25">
      <c r="A28" s="21" t="s">
        <v>28</v>
      </c>
      <c r="B28" s="353" t="s">
        <v>29</v>
      </c>
      <c r="C28" s="335"/>
      <c r="D28" s="335"/>
      <c r="E28" s="335"/>
      <c r="F28" s="335"/>
      <c r="G28" s="335"/>
      <c r="H28" s="336"/>
      <c r="I28" s="1"/>
      <c r="J28" s="1"/>
    </row>
    <row r="29" spans="1:10" x14ac:dyDescent="0.25">
      <c r="A29" s="21" t="s">
        <v>30</v>
      </c>
      <c r="B29" s="353" t="s">
        <v>180</v>
      </c>
      <c r="C29" s="335"/>
      <c r="D29" s="335"/>
      <c r="E29" s="335"/>
      <c r="F29" s="335"/>
      <c r="G29" s="335"/>
      <c r="H29" s="336"/>
      <c r="I29" s="1"/>
      <c r="J29" s="1"/>
    </row>
    <row r="30" spans="1:10" x14ac:dyDescent="0.25">
      <c r="A30" s="21" t="s">
        <v>31</v>
      </c>
      <c r="B30" s="353" t="s">
        <v>33</v>
      </c>
      <c r="C30" s="335"/>
      <c r="D30" s="335"/>
      <c r="E30" s="335"/>
      <c r="F30" s="335"/>
      <c r="G30" s="335"/>
      <c r="H30" s="336"/>
      <c r="I30" s="1"/>
      <c r="J30" s="1"/>
    </row>
    <row r="31" spans="1:10" x14ac:dyDescent="0.25">
      <c r="A31" s="21" t="s">
        <v>32</v>
      </c>
      <c r="B31" s="353" t="s">
        <v>63</v>
      </c>
      <c r="C31" s="335"/>
      <c r="D31" s="335"/>
      <c r="E31" s="335"/>
      <c r="F31" s="335"/>
      <c r="G31" s="335"/>
      <c r="H31" s="336"/>
      <c r="I31" s="1"/>
      <c r="J31" s="1"/>
    </row>
    <row r="32" spans="1:10" ht="15.75" thickBot="1" x14ac:dyDescent="0.3">
      <c r="A32" s="22" t="s">
        <v>34</v>
      </c>
      <c r="B32" s="354" t="s">
        <v>182</v>
      </c>
      <c r="C32" s="355"/>
      <c r="D32" s="355"/>
      <c r="E32" s="355"/>
      <c r="F32" s="355"/>
      <c r="G32" s="355"/>
      <c r="H32" s="356"/>
      <c r="I32" s="1"/>
      <c r="J32" s="1"/>
    </row>
    <row r="33" spans="1:10" ht="15.75" thickBot="1" x14ac:dyDescent="0.3">
      <c r="A33" s="97" t="s">
        <v>35</v>
      </c>
      <c r="B33" s="141" t="s">
        <v>181</v>
      </c>
      <c r="C33" s="138"/>
      <c r="D33" s="138"/>
      <c r="E33" s="138"/>
      <c r="F33" s="138"/>
      <c r="G33" s="138"/>
      <c r="H33" s="139"/>
      <c r="I33" s="1"/>
      <c r="J33" s="1"/>
    </row>
    <row r="34" spans="1:10" ht="15.75" thickBot="1" x14ac:dyDescent="0.3">
      <c r="A34" s="23" t="s">
        <v>38</v>
      </c>
      <c r="B34" s="420" t="s">
        <v>81</v>
      </c>
      <c r="C34" s="421"/>
      <c r="D34" s="421"/>
      <c r="E34" s="422"/>
      <c r="F34" s="296">
        <v>11</v>
      </c>
      <c r="G34" s="297"/>
      <c r="H34" s="298"/>
      <c r="I34" s="1"/>
      <c r="J34" s="1"/>
    </row>
    <row r="35" spans="1:10" ht="15.75" thickBot="1" x14ac:dyDescent="0.3">
      <c r="A35" s="23" t="s">
        <v>82</v>
      </c>
      <c r="B35" s="111" t="s">
        <v>152</v>
      </c>
      <c r="C35" s="112"/>
      <c r="D35" s="112"/>
      <c r="E35" s="113"/>
      <c r="F35" s="108"/>
      <c r="G35" s="109"/>
      <c r="H35" s="110">
        <v>13.5</v>
      </c>
      <c r="I35" s="1"/>
      <c r="J35" s="1"/>
    </row>
    <row r="36" spans="1:10" ht="15.75" thickBot="1" x14ac:dyDescent="0.3">
      <c r="A36" s="24">
        <v>4</v>
      </c>
      <c r="B36" s="237" t="s">
        <v>22</v>
      </c>
      <c r="C36" s="238"/>
      <c r="D36" s="238"/>
      <c r="E36" s="239"/>
      <c r="F36" s="302">
        <v>46.6</v>
      </c>
      <c r="G36" s="302"/>
      <c r="H36" s="303"/>
      <c r="I36" s="1"/>
      <c r="J36" s="1"/>
    </row>
    <row r="37" spans="1:10" ht="15.75" thickBot="1" x14ac:dyDescent="0.3">
      <c r="A37" s="30">
        <v>5</v>
      </c>
      <c r="B37" s="31" t="s">
        <v>39</v>
      </c>
      <c r="C37" s="35"/>
      <c r="D37" s="35"/>
      <c r="E37" s="36"/>
      <c r="F37" s="37"/>
      <c r="G37" s="38"/>
      <c r="H37" s="39">
        <v>2.2000000000000002</v>
      </c>
      <c r="I37" s="1"/>
      <c r="J37" s="1"/>
    </row>
    <row r="38" spans="1:10" ht="15.75" thickBot="1" x14ac:dyDescent="0.3">
      <c r="A38" s="30">
        <v>6</v>
      </c>
      <c r="B38" s="31" t="s">
        <v>223</v>
      </c>
      <c r="C38" s="35"/>
      <c r="D38" s="35"/>
      <c r="E38" s="36"/>
      <c r="F38" s="37"/>
      <c r="G38" s="38"/>
      <c r="H38" s="39"/>
      <c r="I38" s="1"/>
      <c r="J38" s="1"/>
    </row>
    <row r="39" spans="1:10" ht="15.75" thickBot="1" x14ac:dyDescent="0.3">
      <c r="A39" s="30">
        <v>7</v>
      </c>
      <c r="B39" s="31" t="s">
        <v>201</v>
      </c>
      <c r="C39" s="35"/>
      <c r="D39" s="35"/>
      <c r="E39" s="36"/>
      <c r="F39" s="381">
        <v>16.3</v>
      </c>
      <c r="G39" s="411"/>
      <c r="H39" s="412"/>
      <c r="I39" s="1"/>
      <c r="J39" s="1"/>
    </row>
    <row r="40" spans="1:10" x14ac:dyDescent="0.25">
      <c r="A40" s="25">
        <v>8</v>
      </c>
      <c r="B40" s="250" t="s">
        <v>99</v>
      </c>
      <c r="C40" s="251"/>
      <c r="D40" s="251"/>
      <c r="E40" s="252"/>
      <c r="F40" s="284">
        <v>95.9</v>
      </c>
      <c r="G40" s="284"/>
      <c r="H40" s="285"/>
      <c r="I40" s="1"/>
      <c r="J40" s="1"/>
    </row>
    <row r="41" spans="1:10" x14ac:dyDescent="0.25">
      <c r="A41" s="26"/>
      <c r="B41" s="223"/>
      <c r="C41" s="333"/>
      <c r="D41" s="333"/>
      <c r="E41" s="333"/>
      <c r="F41" s="333"/>
      <c r="G41" s="333"/>
      <c r="H41" s="334"/>
      <c r="I41" s="1"/>
      <c r="J41" s="1"/>
    </row>
    <row r="42" spans="1:10" x14ac:dyDescent="0.25">
      <c r="A42" s="21" t="s">
        <v>156</v>
      </c>
      <c r="B42" s="242" t="s">
        <v>40</v>
      </c>
      <c r="C42" s="243"/>
      <c r="D42" s="243"/>
      <c r="E42" s="243"/>
      <c r="F42" s="335"/>
      <c r="G42" s="335"/>
      <c r="H42" s="336"/>
      <c r="I42" s="1"/>
      <c r="J42" s="1"/>
    </row>
    <row r="43" spans="1:10" ht="19.5" customHeight="1" x14ac:dyDescent="0.25">
      <c r="A43" s="21" t="s">
        <v>157</v>
      </c>
      <c r="B43" s="242" t="s">
        <v>41</v>
      </c>
      <c r="C43" s="243"/>
      <c r="D43" s="243"/>
      <c r="E43" s="243"/>
      <c r="F43" s="335"/>
      <c r="G43" s="335"/>
      <c r="H43" s="336"/>
      <c r="I43" s="1"/>
      <c r="J43" s="1"/>
    </row>
    <row r="44" spans="1:10" ht="23.25" customHeight="1" x14ac:dyDescent="0.25">
      <c r="A44" s="21" t="s">
        <v>158</v>
      </c>
      <c r="B44" s="242" t="s">
        <v>42</v>
      </c>
      <c r="C44" s="243"/>
      <c r="D44" s="243"/>
      <c r="E44" s="243"/>
      <c r="F44" s="335"/>
      <c r="G44" s="335"/>
      <c r="H44" s="336"/>
      <c r="I44" s="1"/>
      <c r="J44" s="1"/>
    </row>
    <row r="45" spans="1:10" ht="23.25" customHeight="1" x14ac:dyDescent="0.25">
      <c r="A45" s="21" t="s">
        <v>159</v>
      </c>
      <c r="B45" s="242" t="s">
        <v>43</v>
      </c>
      <c r="C45" s="243"/>
      <c r="D45" s="243"/>
      <c r="E45" s="243"/>
      <c r="F45" s="335"/>
      <c r="G45" s="335"/>
      <c r="H45" s="336"/>
      <c r="I45" s="1"/>
      <c r="J45" s="1"/>
    </row>
    <row r="46" spans="1:10" ht="20.25" customHeight="1" x14ac:dyDescent="0.25">
      <c r="A46" s="21" t="s">
        <v>160</v>
      </c>
      <c r="B46" s="242" t="s">
        <v>44</v>
      </c>
      <c r="C46" s="243"/>
      <c r="D46" s="243"/>
      <c r="E46" s="243"/>
      <c r="F46" s="335"/>
      <c r="G46" s="335"/>
      <c r="H46" s="336"/>
      <c r="I46" s="1"/>
      <c r="J46" s="1"/>
    </row>
    <row r="47" spans="1:10" ht="23.25" customHeight="1" x14ac:dyDescent="0.25">
      <c r="A47" s="21" t="s">
        <v>161</v>
      </c>
      <c r="B47" s="242" t="s">
        <v>45</v>
      </c>
      <c r="C47" s="243"/>
      <c r="D47" s="243"/>
      <c r="E47" s="243"/>
      <c r="F47" s="335"/>
      <c r="G47" s="335"/>
      <c r="H47" s="336"/>
      <c r="I47" s="1"/>
      <c r="J47" s="1"/>
    </row>
    <row r="48" spans="1:10" ht="22.5" customHeight="1" x14ac:dyDescent="0.25">
      <c r="A48" s="21" t="s">
        <v>162</v>
      </c>
      <c r="B48" s="242" t="s">
        <v>46</v>
      </c>
      <c r="C48" s="243"/>
      <c r="D48" s="243"/>
      <c r="E48" s="243"/>
      <c r="F48" s="335"/>
      <c r="G48" s="335"/>
      <c r="H48" s="336"/>
      <c r="I48" s="1"/>
      <c r="J48" s="1"/>
    </row>
    <row r="49" spans="1:10" ht="27.75" customHeight="1" x14ac:dyDescent="0.25">
      <c r="A49" s="21" t="s">
        <v>163</v>
      </c>
      <c r="B49" s="242" t="s">
        <v>47</v>
      </c>
      <c r="C49" s="243"/>
      <c r="D49" s="243"/>
      <c r="E49" s="243"/>
      <c r="F49" s="335"/>
      <c r="G49" s="335"/>
      <c r="H49" s="336"/>
      <c r="I49" s="1"/>
      <c r="J49" s="1"/>
    </row>
    <row r="50" spans="1:10" x14ac:dyDescent="0.25">
      <c r="A50" s="21" t="s">
        <v>164</v>
      </c>
      <c r="B50" s="267" t="s">
        <v>48</v>
      </c>
      <c r="C50" s="268"/>
      <c r="D50" s="268"/>
      <c r="E50" s="268"/>
      <c r="F50" s="345"/>
      <c r="G50" s="345"/>
      <c r="H50" s="346"/>
      <c r="I50" s="1"/>
      <c r="J50" s="1"/>
    </row>
    <row r="51" spans="1:10" x14ac:dyDescent="0.25">
      <c r="A51" s="48" t="s">
        <v>165</v>
      </c>
      <c r="B51" s="415" t="s">
        <v>238</v>
      </c>
      <c r="C51" s="416"/>
      <c r="D51" s="416"/>
      <c r="E51" s="417"/>
      <c r="F51" s="372">
        <v>5.4</v>
      </c>
      <c r="G51" s="423"/>
      <c r="H51" s="424"/>
      <c r="I51" s="1"/>
      <c r="J51" s="1"/>
    </row>
    <row r="52" spans="1:10" x14ac:dyDescent="0.25">
      <c r="A52" s="344" t="s">
        <v>24</v>
      </c>
      <c r="B52" s="344"/>
      <c r="C52" s="344"/>
      <c r="D52" s="344"/>
      <c r="E52" s="344"/>
      <c r="F52" s="277">
        <f>F26+F34+H35+F36+H37+H38+F39+F40+F51</f>
        <v>309.89999999999998</v>
      </c>
      <c r="G52" s="277"/>
      <c r="H52" s="277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332" t="s">
        <v>50</v>
      </c>
      <c r="B54" s="331"/>
      <c r="C54" s="1"/>
      <c r="D54" s="1"/>
      <c r="E54" s="266" t="s">
        <v>94</v>
      </c>
      <c r="F54" s="331"/>
      <c r="G54" s="331"/>
      <c r="H54" s="331"/>
      <c r="I54" s="1"/>
      <c r="J54" s="1"/>
    </row>
    <row r="55" spans="1:10" x14ac:dyDescent="0.25">
      <c r="A55" s="332" t="s">
        <v>64</v>
      </c>
      <c r="B55" s="331"/>
      <c r="C55" s="1"/>
      <c r="D55" s="1"/>
      <c r="E55" s="266" t="s">
        <v>65</v>
      </c>
      <c r="F55" s="331"/>
      <c r="G55" s="331"/>
      <c r="H55" s="33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265"/>
      <c r="B57" s="330"/>
      <c r="C57" s="1"/>
      <c r="D57" s="1"/>
      <c r="E57" s="266"/>
      <c r="F57" s="331"/>
      <c r="G57" s="331"/>
      <c r="H57" s="33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</sheetData>
  <mergeCells count="46">
    <mergeCell ref="H1:I1"/>
    <mergeCell ref="A5:J5"/>
    <mergeCell ref="A6:J6"/>
    <mergeCell ref="A7:J7"/>
    <mergeCell ref="B26:E26"/>
    <mergeCell ref="B25:E25"/>
    <mergeCell ref="F26:H26"/>
    <mergeCell ref="B31:H31"/>
    <mergeCell ref="A8:J8"/>
    <mergeCell ref="F21:G21"/>
    <mergeCell ref="F18:G18"/>
    <mergeCell ref="F19:G19"/>
    <mergeCell ref="F20:G20"/>
    <mergeCell ref="F25:H25"/>
    <mergeCell ref="B28:H28"/>
    <mergeCell ref="B27:H27"/>
    <mergeCell ref="B40:E40"/>
    <mergeCell ref="B45:H45"/>
    <mergeCell ref="B42:H42"/>
    <mergeCell ref="B44:H44"/>
    <mergeCell ref="B43:H43"/>
    <mergeCell ref="B41:H41"/>
    <mergeCell ref="B49:H49"/>
    <mergeCell ref="B46:H46"/>
    <mergeCell ref="B29:H29"/>
    <mergeCell ref="B30:H30"/>
    <mergeCell ref="A54:B54"/>
    <mergeCell ref="F40:H40"/>
    <mergeCell ref="F34:H34"/>
    <mergeCell ref="B34:E34"/>
    <mergeCell ref="F39:H39"/>
    <mergeCell ref="B48:H48"/>
    <mergeCell ref="B47:H47"/>
    <mergeCell ref="B32:H32"/>
    <mergeCell ref="F52:H52"/>
    <mergeCell ref="E54:H54"/>
    <mergeCell ref="B36:E36"/>
    <mergeCell ref="F36:H36"/>
    <mergeCell ref="A57:B57"/>
    <mergeCell ref="E57:H57"/>
    <mergeCell ref="B50:H50"/>
    <mergeCell ref="B51:E51"/>
    <mergeCell ref="F51:H51"/>
    <mergeCell ref="A52:E52"/>
    <mergeCell ref="A55:B55"/>
    <mergeCell ref="E55:H55"/>
  </mergeCells>
  <phoneticPr fontId="17" type="noConversion"/>
  <pageMargins left="0.7" right="0.7" top="0.75" bottom="0.75" header="0.3" footer="0.3"/>
  <pageSetup paperSize="9" orientation="landscape" horizontalDpi="180" verticalDpi="18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35" zoomScaleNormal="100" workbookViewId="0">
      <selection activeCell="C22" sqref="C22:C25"/>
    </sheetView>
  </sheetViews>
  <sheetFormatPr defaultRowHeight="15" x14ac:dyDescent="0.25"/>
  <cols>
    <col min="1" max="1" width="4.28515625" customWidth="1"/>
    <col min="2" max="2" width="31" customWidth="1"/>
    <col min="3" max="3" width="16.140625" customWidth="1"/>
    <col min="4" max="4" width="11.42578125" customWidth="1"/>
    <col min="5" max="5" width="13.5703125" customWidth="1"/>
    <col min="6" max="6" width="2.5703125" customWidth="1"/>
    <col min="7" max="7" width="6.7109375" customWidth="1"/>
    <col min="8" max="8" width="18.42578125" customWidth="1"/>
    <col min="9" max="9" width="13.5703125" customWidth="1"/>
    <col min="10" max="10" width="12.42578125" customWidth="1"/>
  </cols>
  <sheetData>
    <row r="1" spans="1:10" x14ac:dyDescent="0.25">
      <c r="A1" s="1"/>
      <c r="B1" s="1"/>
      <c r="C1" s="1"/>
      <c r="D1" s="1"/>
      <c r="E1" s="1"/>
      <c r="F1" s="1"/>
      <c r="G1" s="2"/>
      <c r="H1" s="226" t="s">
        <v>0</v>
      </c>
      <c r="I1" s="357"/>
      <c r="J1" s="1"/>
    </row>
    <row r="2" spans="1:10" x14ac:dyDescent="0.25">
      <c r="A2" s="1"/>
      <c r="B2" s="1"/>
      <c r="C2" s="1"/>
      <c r="D2" s="1"/>
      <c r="E2" s="1"/>
      <c r="F2" s="2"/>
      <c r="G2" s="2"/>
      <c r="H2" s="3" t="s">
        <v>126</v>
      </c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4" t="s">
        <v>241</v>
      </c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228" t="s">
        <v>114</v>
      </c>
      <c r="B5" s="229"/>
      <c r="C5" s="229"/>
      <c r="D5" s="229"/>
      <c r="E5" s="229"/>
      <c r="F5" s="229"/>
      <c r="G5" s="229"/>
      <c r="H5" s="229"/>
      <c r="I5" s="229"/>
      <c r="J5" s="229"/>
    </row>
    <row r="6" spans="1:10" x14ac:dyDescent="0.25">
      <c r="A6" s="230" t="s">
        <v>130</v>
      </c>
      <c r="B6" s="229"/>
      <c r="C6" s="229"/>
      <c r="D6" s="229"/>
      <c r="E6" s="229"/>
      <c r="F6" s="229"/>
      <c r="G6" s="229"/>
      <c r="H6" s="229"/>
      <c r="I6" s="229"/>
      <c r="J6" s="229"/>
    </row>
    <row r="7" spans="1:10" x14ac:dyDescent="0.25">
      <c r="A7" s="228" t="s">
        <v>292</v>
      </c>
      <c r="B7" s="229"/>
      <c r="C7" s="229"/>
      <c r="D7" s="229"/>
      <c r="E7" s="229"/>
      <c r="F7" s="229"/>
      <c r="G7" s="229"/>
      <c r="H7" s="229"/>
      <c r="I7" s="229"/>
      <c r="J7" s="229"/>
    </row>
    <row r="8" spans="1:10" x14ac:dyDescent="0.25">
      <c r="A8" s="230" t="s">
        <v>149</v>
      </c>
      <c r="B8" s="229"/>
      <c r="C8" s="229"/>
      <c r="D8" s="229"/>
      <c r="E8" s="229"/>
      <c r="F8" s="229"/>
      <c r="G8" s="229"/>
      <c r="H8" s="229"/>
      <c r="I8" s="229"/>
      <c r="J8" s="229"/>
    </row>
    <row r="9" spans="1:10" x14ac:dyDescent="0.25">
      <c r="A9" s="1"/>
      <c r="B9" s="1" t="s">
        <v>386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5" t="s">
        <v>1</v>
      </c>
      <c r="B10" s="1"/>
      <c r="C10" s="1"/>
      <c r="D10" s="1"/>
      <c r="E10" s="1"/>
      <c r="F10" s="1"/>
      <c r="G10" s="5" t="s">
        <v>26</v>
      </c>
      <c r="H10" s="1"/>
      <c r="I10" s="1"/>
      <c r="J10" s="1"/>
    </row>
    <row r="11" spans="1:10" ht="84" x14ac:dyDescent="0.25">
      <c r="A11" s="6" t="s">
        <v>2</v>
      </c>
      <c r="B11" s="6" t="s">
        <v>3</v>
      </c>
      <c r="C11" s="7" t="s">
        <v>8</v>
      </c>
      <c r="D11" s="7" t="s">
        <v>9</v>
      </c>
      <c r="E11" s="7" t="s">
        <v>10</v>
      </c>
      <c r="F11" s="1"/>
      <c r="G11" s="6" t="s">
        <v>2</v>
      </c>
      <c r="H11" s="6" t="s">
        <v>3</v>
      </c>
      <c r="I11" s="7" t="s">
        <v>7</v>
      </c>
      <c r="J11" s="7" t="s">
        <v>6</v>
      </c>
    </row>
    <row r="12" spans="1:10" x14ac:dyDescent="0.25">
      <c r="A12" s="6"/>
      <c r="B12" s="7" t="s">
        <v>187</v>
      </c>
      <c r="C12" s="8"/>
      <c r="D12" s="9">
        <v>-31.9</v>
      </c>
      <c r="E12" s="9"/>
      <c r="F12" s="1"/>
      <c r="G12" s="10"/>
      <c r="H12" s="7" t="s">
        <v>308</v>
      </c>
      <c r="I12" s="10"/>
      <c r="J12" s="10"/>
    </row>
    <row r="13" spans="1:10" x14ac:dyDescent="0.25">
      <c r="A13" s="6">
        <v>1</v>
      </c>
      <c r="B13" s="10" t="s">
        <v>4</v>
      </c>
      <c r="C13" s="9">
        <v>65.3</v>
      </c>
      <c r="D13" s="9">
        <v>83</v>
      </c>
      <c r="E13" s="9"/>
      <c r="F13" s="1"/>
      <c r="G13" s="6">
        <v>1</v>
      </c>
      <c r="H13" s="10" t="s">
        <v>4</v>
      </c>
      <c r="I13" s="11">
        <f>D15</f>
        <v>51.1</v>
      </c>
      <c r="J13" s="12">
        <f>F51</f>
        <v>74.8</v>
      </c>
    </row>
    <row r="14" spans="1:10" x14ac:dyDescent="0.25">
      <c r="A14" s="6"/>
      <c r="B14" s="10"/>
      <c r="C14" s="9"/>
      <c r="D14" s="9"/>
      <c r="E14" s="9"/>
      <c r="F14" s="1"/>
      <c r="G14" s="6"/>
      <c r="H14" s="10"/>
      <c r="I14" s="11"/>
      <c r="J14" s="10"/>
    </row>
    <row r="15" spans="1:10" ht="24" x14ac:dyDescent="0.25">
      <c r="A15" s="13"/>
      <c r="B15" s="14" t="s">
        <v>5</v>
      </c>
      <c r="C15" s="15">
        <f>C13</f>
        <v>65.3</v>
      </c>
      <c r="D15" s="15">
        <f>SUM(D12:D14)</f>
        <v>51.1</v>
      </c>
      <c r="E15" s="15">
        <f>C15-D15</f>
        <v>14.199999999999996</v>
      </c>
      <c r="F15" s="1"/>
      <c r="G15" s="6"/>
      <c r="H15" s="14" t="s">
        <v>11</v>
      </c>
      <c r="I15" s="16">
        <f>I13+I14</f>
        <v>51.1</v>
      </c>
      <c r="J15" s="12">
        <f>J12+J13</f>
        <v>74.8</v>
      </c>
    </row>
    <row r="16" spans="1:10" x14ac:dyDescent="0.25">
      <c r="A16" s="82"/>
      <c r="B16" s="65"/>
      <c r="C16" s="83"/>
      <c r="D16" s="83"/>
      <c r="E16" s="83"/>
      <c r="F16" s="1"/>
      <c r="G16" s="84"/>
      <c r="H16" s="65"/>
      <c r="I16" s="66"/>
      <c r="J16" s="85"/>
    </row>
    <row r="17" spans="1:10" x14ac:dyDescent="0.25">
      <c r="A17" s="5" t="s">
        <v>12</v>
      </c>
      <c r="B17" s="1"/>
      <c r="C17" s="1"/>
      <c r="D17" s="1"/>
      <c r="E17" s="1"/>
      <c r="F17" s="1"/>
      <c r="G17" s="1"/>
      <c r="H17" s="65"/>
      <c r="I17" s="66"/>
      <c r="J17" s="85"/>
    </row>
    <row r="18" spans="1:10" ht="36" x14ac:dyDescent="0.25">
      <c r="A18" s="6" t="s">
        <v>2</v>
      </c>
      <c r="B18" s="7" t="s">
        <v>13</v>
      </c>
      <c r="C18" s="7" t="s">
        <v>14</v>
      </c>
      <c r="D18" s="7" t="s">
        <v>15</v>
      </c>
      <c r="E18" s="7" t="s">
        <v>10</v>
      </c>
      <c r="F18" s="234" t="s">
        <v>16</v>
      </c>
      <c r="G18" s="361"/>
      <c r="H18" s="65"/>
      <c r="I18" s="66"/>
      <c r="J18" s="85"/>
    </row>
    <row r="19" spans="1:10" x14ac:dyDescent="0.25">
      <c r="A19" s="6">
        <v>1</v>
      </c>
      <c r="B19" s="1" t="s">
        <v>19</v>
      </c>
      <c r="C19" s="10">
        <v>81.3</v>
      </c>
      <c r="D19" s="10">
        <v>81.400000000000006</v>
      </c>
      <c r="E19" s="10">
        <f>C19-D19</f>
        <v>-0.10000000000000853</v>
      </c>
      <c r="F19" s="358"/>
      <c r="G19" s="358"/>
      <c r="H19" s="65"/>
      <c r="I19" s="66"/>
      <c r="J19" s="85"/>
    </row>
    <row r="20" spans="1:10" x14ac:dyDescent="0.25">
      <c r="A20" s="6">
        <v>2</v>
      </c>
      <c r="B20" s="1" t="s">
        <v>135</v>
      </c>
      <c r="C20" s="10">
        <v>84.7</v>
      </c>
      <c r="D20" s="10">
        <v>85</v>
      </c>
      <c r="E20" s="10">
        <f>C20-D20</f>
        <v>-0.29999999999999716</v>
      </c>
      <c r="F20" s="359"/>
      <c r="G20" s="343"/>
      <c r="H20" s="65"/>
      <c r="I20" s="66"/>
      <c r="J20" s="85"/>
    </row>
    <row r="21" spans="1:10" ht="24" x14ac:dyDescent="0.25">
      <c r="A21" s="10"/>
      <c r="B21" s="14" t="s">
        <v>20</v>
      </c>
      <c r="C21" s="16">
        <f>C19+C20</f>
        <v>166</v>
      </c>
      <c r="D21" s="16">
        <f>D19+D20</f>
        <v>166.4</v>
      </c>
      <c r="E21" s="16">
        <f>E19+E20</f>
        <v>-0.40000000000000568</v>
      </c>
      <c r="F21" s="236"/>
      <c r="G21" s="236"/>
      <c r="H21" s="65"/>
      <c r="I21" s="66"/>
      <c r="J21" s="85"/>
    </row>
    <row r="22" spans="1:10" x14ac:dyDescent="0.25">
      <c r="A22" s="5" t="s">
        <v>387</v>
      </c>
      <c r="B22" s="1"/>
      <c r="C22" s="1"/>
      <c r="D22" s="1"/>
      <c r="E22" s="1"/>
      <c r="F22" s="1"/>
      <c r="G22" s="1"/>
      <c r="H22" s="1"/>
      <c r="I22" s="1"/>
      <c r="J22" s="1"/>
    </row>
    <row r="23" spans="1:10" ht="15.75" thickBot="1" x14ac:dyDescent="0.3">
      <c r="A23" s="18" t="s">
        <v>2</v>
      </c>
      <c r="B23" s="350" t="s">
        <v>25</v>
      </c>
      <c r="C23" s="351"/>
      <c r="D23" s="351"/>
      <c r="E23" s="352"/>
      <c r="F23" s="350" t="s">
        <v>21</v>
      </c>
      <c r="G23" s="351"/>
      <c r="H23" s="352"/>
      <c r="I23" s="1"/>
      <c r="J23" s="1"/>
    </row>
    <row r="24" spans="1:10" x14ac:dyDescent="0.25">
      <c r="A24" s="19">
        <v>1</v>
      </c>
      <c r="B24" s="207" t="s">
        <v>49</v>
      </c>
      <c r="C24" s="208"/>
      <c r="D24" s="208"/>
      <c r="E24" s="209"/>
      <c r="F24" s="278">
        <v>31.2</v>
      </c>
      <c r="G24" s="279"/>
      <c r="H24" s="280"/>
      <c r="I24" s="1"/>
      <c r="J24" s="1"/>
    </row>
    <row r="25" spans="1:10" x14ac:dyDescent="0.25">
      <c r="A25" s="20"/>
      <c r="B25" s="223" t="s">
        <v>27</v>
      </c>
      <c r="C25" s="333"/>
      <c r="D25" s="333"/>
      <c r="E25" s="333"/>
      <c r="F25" s="333"/>
      <c r="G25" s="333"/>
      <c r="H25" s="334"/>
      <c r="I25" s="1"/>
      <c r="J25" s="1"/>
    </row>
    <row r="26" spans="1:10" x14ac:dyDescent="0.25">
      <c r="A26" s="21" t="s">
        <v>28</v>
      </c>
      <c r="B26" s="353" t="s">
        <v>29</v>
      </c>
      <c r="C26" s="335"/>
      <c r="D26" s="335"/>
      <c r="E26" s="335"/>
      <c r="F26" s="335"/>
      <c r="G26" s="335"/>
      <c r="H26" s="336"/>
      <c r="I26" s="1"/>
      <c r="J26" s="1"/>
    </row>
    <row r="27" spans="1:10" x14ac:dyDescent="0.25">
      <c r="A27" s="21" t="s">
        <v>30</v>
      </c>
      <c r="B27" s="353" t="s">
        <v>180</v>
      </c>
      <c r="C27" s="335"/>
      <c r="D27" s="335"/>
      <c r="E27" s="335"/>
      <c r="F27" s="335"/>
      <c r="G27" s="335"/>
      <c r="H27" s="336"/>
      <c r="I27" s="1"/>
      <c r="J27" s="1"/>
    </row>
    <row r="28" spans="1:10" x14ac:dyDescent="0.25">
      <c r="A28" s="21" t="s">
        <v>31</v>
      </c>
      <c r="B28" s="353" t="s">
        <v>33</v>
      </c>
      <c r="C28" s="335"/>
      <c r="D28" s="335"/>
      <c r="E28" s="335"/>
      <c r="F28" s="335"/>
      <c r="G28" s="335"/>
      <c r="H28" s="336"/>
      <c r="I28" s="1"/>
      <c r="J28" s="1"/>
    </row>
    <row r="29" spans="1:10" x14ac:dyDescent="0.25">
      <c r="A29" s="21" t="s">
        <v>32</v>
      </c>
      <c r="B29" s="353" t="s">
        <v>63</v>
      </c>
      <c r="C29" s="335"/>
      <c r="D29" s="335"/>
      <c r="E29" s="335"/>
      <c r="F29" s="335"/>
      <c r="G29" s="335"/>
      <c r="H29" s="336"/>
      <c r="I29" s="1"/>
      <c r="J29" s="1"/>
    </row>
    <row r="30" spans="1:10" ht="15.75" thickBot="1" x14ac:dyDescent="0.3">
      <c r="A30" s="22" t="s">
        <v>34</v>
      </c>
      <c r="B30" s="354" t="s">
        <v>182</v>
      </c>
      <c r="C30" s="355"/>
      <c r="D30" s="355"/>
      <c r="E30" s="355"/>
      <c r="F30" s="355"/>
      <c r="G30" s="355"/>
      <c r="H30" s="356"/>
      <c r="I30" s="1"/>
      <c r="J30" s="1"/>
    </row>
    <row r="31" spans="1:10" ht="15.75" thickBot="1" x14ac:dyDescent="0.3">
      <c r="A31" s="97" t="s">
        <v>35</v>
      </c>
      <c r="B31" s="141" t="s">
        <v>181</v>
      </c>
      <c r="C31" s="138"/>
      <c r="D31" s="138"/>
      <c r="E31" s="138"/>
      <c r="F31" s="138"/>
      <c r="G31" s="138"/>
      <c r="H31" s="139"/>
      <c r="I31" s="1"/>
      <c r="J31" s="1"/>
    </row>
    <row r="32" spans="1:10" ht="15.75" thickBot="1" x14ac:dyDescent="0.3">
      <c r="A32" s="23" t="s">
        <v>38</v>
      </c>
      <c r="B32" s="420" t="s">
        <v>81</v>
      </c>
      <c r="C32" s="421"/>
      <c r="D32" s="421"/>
      <c r="E32" s="422"/>
      <c r="F32" s="296">
        <v>0.7</v>
      </c>
      <c r="G32" s="297"/>
      <c r="H32" s="298"/>
      <c r="I32" s="1"/>
      <c r="J32" s="1"/>
    </row>
    <row r="33" spans="1:10" ht="15.75" thickBot="1" x14ac:dyDescent="0.3">
      <c r="A33" s="23" t="s">
        <v>82</v>
      </c>
      <c r="B33" s="111" t="s">
        <v>152</v>
      </c>
      <c r="C33" s="112"/>
      <c r="D33" s="112"/>
      <c r="E33" s="113"/>
      <c r="F33" s="108"/>
      <c r="G33" s="109"/>
      <c r="H33" s="110">
        <v>4.5999999999999996</v>
      </c>
      <c r="I33" s="1"/>
      <c r="J33" s="1"/>
    </row>
    <row r="34" spans="1:10" ht="15.75" thickBot="1" x14ac:dyDescent="0.3">
      <c r="A34" s="24">
        <v>4</v>
      </c>
      <c r="B34" s="237" t="s">
        <v>22</v>
      </c>
      <c r="C34" s="238"/>
      <c r="D34" s="238"/>
      <c r="E34" s="239"/>
      <c r="F34" s="302">
        <v>5.2</v>
      </c>
      <c r="G34" s="302"/>
      <c r="H34" s="303"/>
      <c r="I34" s="1"/>
      <c r="J34" s="1"/>
    </row>
    <row r="35" spans="1:10" ht="15.75" thickBot="1" x14ac:dyDescent="0.3">
      <c r="A35" s="30">
        <v>5</v>
      </c>
      <c r="B35" s="31" t="s">
        <v>39</v>
      </c>
      <c r="C35" s="35"/>
      <c r="D35" s="35"/>
      <c r="E35" s="36"/>
      <c r="F35" s="37"/>
      <c r="G35" s="38"/>
      <c r="H35" s="39">
        <v>3.9</v>
      </c>
      <c r="I35" s="1"/>
      <c r="J35" s="1"/>
    </row>
    <row r="36" spans="1:10" ht="15.75" thickBot="1" x14ac:dyDescent="0.3">
      <c r="A36" s="30">
        <v>6</v>
      </c>
      <c r="B36" s="31" t="s">
        <v>192</v>
      </c>
      <c r="C36" s="35"/>
      <c r="D36" s="35"/>
      <c r="E36" s="36"/>
      <c r="F36" s="37"/>
      <c r="G36" s="38"/>
      <c r="H36" s="39"/>
      <c r="I36" s="1"/>
      <c r="J36" s="1"/>
    </row>
    <row r="37" spans="1:10" ht="15.75" thickBot="1" x14ac:dyDescent="0.3">
      <c r="A37" s="30">
        <v>7</v>
      </c>
      <c r="B37" s="31" t="s">
        <v>209</v>
      </c>
      <c r="C37" s="35"/>
      <c r="D37" s="35"/>
      <c r="E37" s="36"/>
      <c r="F37" s="37"/>
      <c r="G37" s="38"/>
      <c r="H37" s="39"/>
      <c r="I37" s="1"/>
      <c r="J37" s="1"/>
    </row>
    <row r="38" spans="1:10" ht="15.75" thickBot="1" x14ac:dyDescent="0.3">
      <c r="A38" s="30">
        <v>8</v>
      </c>
      <c r="B38" s="31" t="s">
        <v>201</v>
      </c>
      <c r="C38" s="35"/>
      <c r="D38" s="35"/>
      <c r="E38" s="36"/>
      <c r="F38" s="381">
        <v>5.4</v>
      </c>
      <c r="G38" s="411"/>
      <c r="H38" s="412"/>
      <c r="I38" s="1"/>
      <c r="J38" s="1"/>
    </row>
    <row r="39" spans="1:10" x14ac:dyDescent="0.25">
      <c r="A39" s="25">
        <v>9</v>
      </c>
      <c r="B39" s="250" t="s">
        <v>99</v>
      </c>
      <c r="C39" s="251"/>
      <c r="D39" s="251"/>
      <c r="E39" s="252"/>
      <c r="F39" s="284">
        <v>21.6</v>
      </c>
      <c r="G39" s="284"/>
      <c r="H39" s="285"/>
      <c r="I39" s="1"/>
      <c r="J39" s="1"/>
    </row>
    <row r="40" spans="1:10" x14ac:dyDescent="0.25">
      <c r="A40" s="26"/>
      <c r="B40" s="223" t="s">
        <v>27</v>
      </c>
      <c r="C40" s="333"/>
      <c r="D40" s="333"/>
      <c r="E40" s="333"/>
      <c r="F40" s="333"/>
      <c r="G40" s="333"/>
      <c r="H40" s="334"/>
      <c r="I40" s="1"/>
      <c r="J40" s="1"/>
    </row>
    <row r="41" spans="1:10" x14ac:dyDescent="0.25">
      <c r="A41" s="21" t="s">
        <v>53</v>
      </c>
      <c r="B41" s="242" t="s">
        <v>40</v>
      </c>
      <c r="C41" s="243"/>
      <c r="D41" s="243"/>
      <c r="E41" s="243"/>
      <c r="F41" s="335"/>
      <c r="G41" s="335"/>
      <c r="H41" s="336"/>
      <c r="I41" s="1"/>
      <c r="J41" s="1"/>
    </row>
    <row r="42" spans="1:10" ht="19.5" customHeight="1" x14ac:dyDescent="0.25">
      <c r="A42" s="21" t="s">
        <v>54</v>
      </c>
      <c r="B42" s="242" t="s">
        <v>41</v>
      </c>
      <c r="C42" s="243"/>
      <c r="D42" s="243"/>
      <c r="E42" s="243"/>
      <c r="F42" s="335"/>
      <c r="G42" s="335"/>
      <c r="H42" s="336"/>
      <c r="I42" s="1"/>
      <c r="J42" s="1"/>
    </row>
    <row r="43" spans="1:10" ht="23.25" customHeight="1" x14ac:dyDescent="0.25">
      <c r="A43" s="21" t="s">
        <v>55</v>
      </c>
      <c r="B43" s="242" t="s">
        <v>42</v>
      </c>
      <c r="C43" s="243"/>
      <c r="D43" s="243"/>
      <c r="E43" s="243"/>
      <c r="F43" s="335"/>
      <c r="G43" s="335"/>
      <c r="H43" s="336"/>
      <c r="I43" s="1"/>
      <c r="J43" s="1"/>
    </row>
    <row r="44" spans="1:10" ht="23.25" customHeight="1" x14ac:dyDescent="0.25">
      <c r="A44" s="21" t="s">
        <v>56</v>
      </c>
      <c r="B44" s="242" t="s">
        <v>43</v>
      </c>
      <c r="C44" s="243"/>
      <c r="D44" s="243"/>
      <c r="E44" s="243"/>
      <c r="F44" s="335"/>
      <c r="G44" s="335"/>
      <c r="H44" s="336"/>
      <c r="I44" s="1"/>
      <c r="J44" s="1"/>
    </row>
    <row r="45" spans="1:10" ht="20.25" customHeight="1" x14ac:dyDescent="0.25">
      <c r="A45" s="21" t="s">
        <v>57</v>
      </c>
      <c r="B45" s="242" t="s">
        <v>44</v>
      </c>
      <c r="C45" s="243"/>
      <c r="D45" s="243"/>
      <c r="E45" s="243"/>
      <c r="F45" s="335"/>
      <c r="G45" s="335"/>
      <c r="H45" s="336"/>
      <c r="I45" s="1"/>
      <c r="J45" s="1"/>
    </row>
    <row r="46" spans="1:10" ht="23.25" customHeight="1" x14ac:dyDescent="0.25">
      <c r="A46" s="21" t="s">
        <v>58</v>
      </c>
      <c r="B46" s="242" t="s">
        <v>45</v>
      </c>
      <c r="C46" s="243"/>
      <c r="D46" s="243"/>
      <c r="E46" s="243"/>
      <c r="F46" s="335"/>
      <c r="G46" s="335"/>
      <c r="H46" s="336"/>
      <c r="I46" s="1"/>
      <c r="J46" s="1"/>
    </row>
    <row r="47" spans="1:10" ht="22.5" customHeight="1" x14ac:dyDescent="0.25">
      <c r="A47" s="21" t="s">
        <v>59</v>
      </c>
      <c r="B47" s="242" t="s">
        <v>46</v>
      </c>
      <c r="C47" s="243"/>
      <c r="D47" s="243"/>
      <c r="E47" s="243"/>
      <c r="F47" s="335"/>
      <c r="G47" s="335"/>
      <c r="H47" s="336"/>
      <c r="I47" s="1"/>
      <c r="J47" s="1"/>
    </row>
    <row r="48" spans="1:10" ht="27.75" customHeight="1" x14ac:dyDescent="0.25">
      <c r="A48" s="21" t="s">
        <v>60</v>
      </c>
      <c r="B48" s="242" t="s">
        <v>47</v>
      </c>
      <c r="C48" s="243"/>
      <c r="D48" s="243"/>
      <c r="E48" s="243"/>
      <c r="F48" s="335"/>
      <c r="G48" s="335"/>
      <c r="H48" s="336"/>
      <c r="I48" s="1"/>
      <c r="J48" s="1"/>
    </row>
    <row r="49" spans="1:10" x14ac:dyDescent="0.25">
      <c r="A49" s="21" t="s">
        <v>61</v>
      </c>
      <c r="B49" s="267" t="s">
        <v>48</v>
      </c>
      <c r="C49" s="268"/>
      <c r="D49" s="268"/>
      <c r="E49" s="268"/>
      <c r="F49" s="345"/>
      <c r="G49" s="345"/>
      <c r="H49" s="346"/>
      <c r="I49" s="1"/>
      <c r="J49" s="1"/>
    </row>
    <row r="50" spans="1:10" x14ac:dyDescent="0.25">
      <c r="A50" s="48" t="s">
        <v>79</v>
      </c>
      <c r="B50" s="415" t="s">
        <v>238</v>
      </c>
      <c r="C50" s="416"/>
      <c r="D50" s="416"/>
      <c r="E50" s="417"/>
      <c r="F50" s="372">
        <v>2.2000000000000002</v>
      </c>
      <c r="G50" s="423"/>
      <c r="H50" s="424"/>
      <c r="I50" s="1"/>
      <c r="J50" s="1"/>
    </row>
    <row r="51" spans="1:10" x14ac:dyDescent="0.25">
      <c r="A51" s="344" t="s">
        <v>24</v>
      </c>
      <c r="B51" s="344"/>
      <c r="C51" s="344"/>
      <c r="D51" s="344"/>
      <c r="E51" s="344"/>
      <c r="F51" s="277">
        <f>F24+F32+H33+F34+H35+H36+H37+F38+F39+F50</f>
        <v>74.8</v>
      </c>
      <c r="G51" s="277"/>
      <c r="H51" s="277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332" t="s">
        <v>50</v>
      </c>
      <c r="B53" s="331"/>
      <c r="C53" s="1"/>
      <c r="D53" s="1"/>
      <c r="E53" s="266" t="s">
        <v>94</v>
      </c>
      <c r="F53" s="331"/>
      <c r="G53" s="331"/>
      <c r="H53" s="331"/>
      <c r="I53" s="1"/>
      <c r="J53" s="1"/>
    </row>
    <row r="54" spans="1:10" x14ac:dyDescent="0.25">
      <c r="A54" s="332" t="s">
        <v>64</v>
      </c>
      <c r="B54" s="331"/>
      <c r="C54" s="1"/>
      <c r="D54" s="1"/>
      <c r="E54" s="266" t="s">
        <v>65</v>
      </c>
      <c r="F54" s="331"/>
      <c r="G54" s="331"/>
      <c r="H54" s="33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265"/>
      <c r="B56" s="330"/>
      <c r="C56" s="1"/>
      <c r="D56" s="1"/>
      <c r="E56" s="266"/>
      <c r="F56" s="331"/>
      <c r="G56" s="331"/>
      <c r="H56" s="33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</sheetData>
  <mergeCells count="46">
    <mergeCell ref="B23:E23"/>
    <mergeCell ref="B40:H40"/>
    <mergeCell ref="B24:E24"/>
    <mergeCell ref="B30:H30"/>
    <mergeCell ref="B34:E34"/>
    <mergeCell ref="F34:H34"/>
    <mergeCell ref="B32:E32"/>
    <mergeCell ref="B39:E39"/>
    <mergeCell ref="B27:H27"/>
    <mergeCell ref="B48:H48"/>
    <mergeCell ref="B46:H46"/>
    <mergeCell ref="B47:H47"/>
    <mergeCell ref="B44:H44"/>
    <mergeCell ref="B45:H45"/>
    <mergeCell ref="B42:H42"/>
    <mergeCell ref="B26:H26"/>
    <mergeCell ref="B43:H43"/>
    <mergeCell ref="B29:H29"/>
    <mergeCell ref="B41:H41"/>
    <mergeCell ref="H1:I1"/>
    <mergeCell ref="A5:J5"/>
    <mergeCell ref="A6:J6"/>
    <mergeCell ref="A7:J7"/>
    <mergeCell ref="F39:H39"/>
    <mergeCell ref="F32:H32"/>
    <mergeCell ref="F38:H38"/>
    <mergeCell ref="B25:H25"/>
    <mergeCell ref="A8:J8"/>
    <mergeCell ref="F18:G18"/>
    <mergeCell ref="F19:G19"/>
    <mergeCell ref="F20:G20"/>
    <mergeCell ref="F21:G21"/>
    <mergeCell ref="B28:H28"/>
    <mergeCell ref="F24:H24"/>
    <mergeCell ref="F23:H23"/>
    <mergeCell ref="A54:B54"/>
    <mergeCell ref="A56:B56"/>
    <mergeCell ref="E56:H56"/>
    <mergeCell ref="B49:H49"/>
    <mergeCell ref="B50:E50"/>
    <mergeCell ref="F50:H50"/>
    <mergeCell ref="E54:H54"/>
    <mergeCell ref="F51:H51"/>
    <mergeCell ref="A53:B53"/>
    <mergeCell ref="E53:H53"/>
    <mergeCell ref="A51:E51"/>
  </mergeCells>
  <phoneticPr fontId="17" type="noConversion"/>
  <pageMargins left="0.7" right="0.7" top="0.75" bottom="0.75" header="0.3" footer="0.3"/>
  <pageSetup paperSize="9" orientation="landscape" horizontalDpi="180" verticalDpi="18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40" zoomScaleNormal="100" workbookViewId="0">
      <selection activeCell="E52" sqref="E52"/>
    </sheetView>
  </sheetViews>
  <sheetFormatPr defaultRowHeight="15" x14ac:dyDescent="0.25"/>
  <cols>
    <col min="1" max="1" width="4.28515625" customWidth="1"/>
    <col min="2" max="2" width="31" customWidth="1"/>
    <col min="3" max="3" width="16.140625" customWidth="1"/>
    <col min="4" max="4" width="11.42578125" customWidth="1"/>
    <col min="5" max="5" width="13.5703125" customWidth="1"/>
    <col min="6" max="6" width="2.5703125" customWidth="1"/>
    <col min="7" max="7" width="6.7109375" customWidth="1"/>
    <col min="8" max="8" width="18.42578125" customWidth="1"/>
    <col min="9" max="9" width="13.5703125" customWidth="1"/>
    <col min="10" max="10" width="12.42578125" customWidth="1"/>
  </cols>
  <sheetData>
    <row r="1" spans="1:10" x14ac:dyDescent="0.25">
      <c r="A1" s="1"/>
      <c r="B1" s="1"/>
      <c r="C1" s="1"/>
      <c r="D1" s="1"/>
      <c r="E1" s="1"/>
      <c r="F1" s="1"/>
      <c r="G1" s="2"/>
      <c r="H1" s="226" t="s">
        <v>0</v>
      </c>
      <c r="I1" s="357"/>
      <c r="J1" s="1"/>
    </row>
    <row r="2" spans="1:10" x14ac:dyDescent="0.25">
      <c r="A2" s="1"/>
      <c r="B2" s="1"/>
      <c r="C2" s="1"/>
      <c r="D2" s="1"/>
      <c r="E2" s="1"/>
      <c r="F2" s="2"/>
      <c r="G2" s="2"/>
      <c r="H2" s="3" t="s">
        <v>126</v>
      </c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4" t="s">
        <v>297</v>
      </c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228" t="s">
        <v>114</v>
      </c>
      <c r="B5" s="229"/>
      <c r="C5" s="229"/>
      <c r="D5" s="229"/>
      <c r="E5" s="229"/>
      <c r="F5" s="229"/>
      <c r="G5" s="229"/>
      <c r="H5" s="229"/>
      <c r="I5" s="229"/>
      <c r="J5" s="229"/>
    </row>
    <row r="6" spans="1:10" x14ac:dyDescent="0.25">
      <c r="A6" s="230" t="s">
        <v>111</v>
      </c>
      <c r="B6" s="229"/>
      <c r="C6" s="229"/>
      <c r="D6" s="229"/>
      <c r="E6" s="229"/>
      <c r="F6" s="229"/>
      <c r="G6" s="229"/>
      <c r="H6" s="229"/>
      <c r="I6" s="229"/>
      <c r="J6" s="229"/>
    </row>
    <row r="7" spans="1:10" x14ac:dyDescent="0.25">
      <c r="A7" s="228" t="s">
        <v>298</v>
      </c>
      <c r="B7" s="229"/>
      <c r="C7" s="229"/>
      <c r="D7" s="229"/>
      <c r="E7" s="229"/>
      <c r="F7" s="229"/>
      <c r="G7" s="229"/>
      <c r="H7" s="229"/>
      <c r="I7" s="229"/>
      <c r="J7" s="229"/>
    </row>
    <row r="8" spans="1:10" x14ac:dyDescent="0.25">
      <c r="A8" s="230" t="s">
        <v>146</v>
      </c>
      <c r="B8" s="229"/>
      <c r="C8" s="229"/>
      <c r="D8" s="229"/>
      <c r="E8" s="229"/>
      <c r="F8" s="229"/>
      <c r="G8" s="229"/>
      <c r="H8" s="229"/>
      <c r="I8" s="229"/>
      <c r="J8" s="229"/>
    </row>
    <row r="9" spans="1:10" x14ac:dyDescent="0.25">
      <c r="A9" s="1"/>
      <c r="B9" s="1" t="s">
        <v>388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5" t="s">
        <v>1</v>
      </c>
      <c r="B10" s="1"/>
      <c r="C10" s="1"/>
      <c r="D10" s="1"/>
      <c r="E10" s="1"/>
      <c r="F10" s="1"/>
      <c r="G10" s="5" t="s">
        <v>26</v>
      </c>
      <c r="H10" s="1"/>
      <c r="I10" s="1"/>
      <c r="J10" s="1"/>
    </row>
    <row r="11" spans="1:10" ht="84" x14ac:dyDescent="0.25">
      <c r="A11" s="6" t="s">
        <v>2</v>
      </c>
      <c r="B11" s="6" t="s">
        <v>3</v>
      </c>
      <c r="C11" s="7" t="s">
        <v>8</v>
      </c>
      <c r="D11" s="7" t="s">
        <v>9</v>
      </c>
      <c r="E11" s="7" t="s">
        <v>10</v>
      </c>
      <c r="F11" s="1"/>
      <c r="G11" s="6" t="s">
        <v>2</v>
      </c>
      <c r="H11" s="6" t="s">
        <v>3</v>
      </c>
      <c r="I11" s="7" t="s">
        <v>7</v>
      </c>
      <c r="J11" s="7" t="s">
        <v>6</v>
      </c>
    </row>
    <row r="12" spans="1:10" x14ac:dyDescent="0.25">
      <c r="A12" s="6"/>
      <c r="B12" s="7" t="s">
        <v>296</v>
      </c>
      <c r="C12" s="8"/>
      <c r="D12" s="9">
        <v>-74.099999999999994</v>
      </c>
      <c r="E12" s="9"/>
      <c r="F12" s="1"/>
      <c r="G12" s="10"/>
      <c r="H12" s="7" t="s">
        <v>308</v>
      </c>
      <c r="I12" s="10"/>
      <c r="J12" s="10">
        <v>-67.2</v>
      </c>
    </row>
    <row r="13" spans="1:10" x14ac:dyDescent="0.25">
      <c r="A13" s="6">
        <v>1</v>
      </c>
      <c r="B13" s="10" t="s">
        <v>4</v>
      </c>
      <c r="C13" s="9">
        <v>615.79999999999995</v>
      </c>
      <c r="D13" s="9">
        <v>589.5</v>
      </c>
      <c r="E13" s="9"/>
      <c r="F13" s="1"/>
      <c r="G13" s="6">
        <v>1</v>
      </c>
      <c r="H13" s="10" t="s">
        <v>4</v>
      </c>
      <c r="I13" s="11">
        <f>D15</f>
        <v>515.4</v>
      </c>
      <c r="J13" s="12">
        <f>F51</f>
        <v>641.1</v>
      </c>
    </row>
    <row r="14" spans="1:10" x14ac:dyDescent="0.25">
      <c r="A14" s="6"/>
      <c r="B14" s="10"/>
      <c r="C14" s="9"/>
      <c r="D14" s="9"/>
      <c r="E14" s="9"/>
      <c r="F14" s="1"/>
      <c r="G14" s="6"/>
      <c r="H14" s="10"/>
      <c r="I14" s="11"/>
      <c r="J14" s="10"/>
    </row>
    <row r="15" spans="1:10" ht="24" x14ac:dyDescent="0.25">
      <c r="A15" s="13"/>
      <c r="B15" s="14" t="s">
        <v>5</v>
      </c>
      <c r="C15" s="15">
        <f>C13</f>
        <v>615.79999999999995</v>
      </c>
      <c r="D15" s="15">
        <f>D13+D12</f>
        <v>515.4</v>
      </c>
      <c r="E15" s="15">
        <f>C15-D15</f>
        <v>100.39999999999998</v>
      </c>
      <c r="F15" s="1"/>
      <c r="G15" s="6"/>
      <c r="H15" s="14" t="s">
        <v>11</v>
      </c>
      <c r="I15" s="16">
        <f>I13+I14</f>
        <v>515.4</v>
      </c>
      <c r="J15" s="12">
        <f>J12+J13</f>
        <v>573.9</v>
      </c>
    </row>
    <row r="16" spans="1:10" x14ac:dyDescent="0.25">
      <c r="A16" s="5" t="s">
        <v>12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 ht="36" x14ac:dyDescent="0.25">
      <c r="A17" s="6" t="s">
        <v>2</v>
      </c>
      <c r="B17" s="7" t="s">
        <v>13</v>
      </c>
      <c r="C17" s="7" t="s">
        <v>14</v>
      </c>
      <c r="D17" s="7" t="s">
        <v>15</v>
      </c>
      <c r="E17" s="7" t="s">
        <v>10</v>
      </c>
      <c r="F17" s="234" t="s">
        <v>16</v>
      </c>
      <c r="G17" s="361"/>
      <c r="H17" s="1"/>
      <c r="I17" s="1"/>
      <c r="J17" s="1"/>
    </row>
    <row r="18" spans="1:10" x14ac:dyDescent="0.25">
      <c r="A18" s="6">
        <v>3</v>
      </c>
      <c r="B18" s="1" t="s">
        <v>150</v>
      </c>
      <c r="C18" s="10">
        <v>125.4</v>
      </c>
      <c r="D18" s="10"/>
      <c r="E18" s="10">
        <f>C18-D18</f>
        <v>125.4</v>
      </c>
      <c r="F18" s="358"/>
      <c r="G18" s="358"/>
      <c r="H18" s="1"/>
      <c r="I18" s="1"/>
      <c r="J18" s="1"/>
    </row>
    <row r="19" spans="1:10" ht="24" x14ac:dyDescent="0.25">
      <c r="A19" s="10"/>
      <c r="B19" s="14" t="s">
        <v>20</v>
      </c>
      <c r="C19" s="16">
        <f>SUM(C18:C18)</f>
        <v>125.4</v>
      </c>
      <c r="D19" s="16">
        <f>SUM(D18:D18)</f>
        <v>0</v>
      </c>
      <c r="E19" s="16">
        <f>SUM(E18:E18)</f>
        <v>125.4</v>
      </c>
      <c r="F19" s="236"/>
      <c r="G19" s="236"/>
      <c r="H19" s="1"/>
      <c r="I19" s="1"/>
      <c r="J19" s="1"/>
    </row>
    <row r="20" spans="1:10" x14ac:dyDescent="0.25">
      <c r="A20" s="5" t="s">
        <v>299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 ht="15.75" thickBot="1" x14ac:dyDescent="0.3">
      <c r="A21" s="18" t="s">
        <v>2</v>
      </c>
      <c r="B21" s="350" t="s">
        <v>25</v>
      </c>
      <c r="C21" s="351"/>
      <c r="D21" s="351"/>
      <c r="E21" s="352"/>
      <c r="F21" s="350" t="s">
        <v>21</v>
      </c>
      <c r="G21" s="351"/>
      <c r="H21" s="352"/>
      <c r="I21" s="1"/>
      <c r="J21" s="1"/>
    </row>
    <row r="22" spans="1:10" x14ac:dyDescent="0.25">
      <c r="A22" s="19">
        <v>1</v>
      </c>
      <c r="B22" s="207" t="s">
        <v>49</v>
      </c>
      <c r="C22" s="208"/>
      <c r="D22" s="208"/>
      <c r="E22" s="209"/>
      <c r="F22" s="278">
        <v>251.9</v>
      </c>
      <c r="G22" s="279"/>
      <c r="H22" s="280"/>
      <c r="I22" s="1"/>
      <c r="J22" s="1"/>
    </row>
    <row r="23" spans="1:10" x14ac:dyDescent="0.25">
      <c r="A23" s="20"/>
      <c r="B23" s="223" t="s">
        <v>27</v>
      </c>
      <c r="C23" s="333"/>
      <c r="D23" s="333"/>
      <c r="E23" s="333"/>
      <c r="F23" s="333"/>
      <c r="G23" s="333"/>
      <c r="H23" s="334"/>
      <c r="I23" s="1"/>
      <c r="J23" s="1"/>
    </row>
    <row r="24" spans="1:10" x14ac:dyDescent="0.25">
      <c r="A24" s="21" t="s">
        <v>28</v>
      </c>
      <c r="B24" s="353" t="s">
        <v>29</v>
      </c>
      <c r="C24" s="335"/>
      <c r="D24" s="335"/>
      <c r="E24" s="335"/>
      <c r="F24" s="335"/>
      <c r="G24" s="335"/>
      <c r="H24" s="336"/>
      <c r="I24" s="1"/>
      <c r="J24" s="1"/>
    </row>
    <row r="25" spans="1:10" x14ac:dyDescent="0.25">
      <c r="A25" s="21" t="s">
        <v>30</v>
      </c>
      <c r="B25" s="353" t="s">
        <v>180</v>
      </c>
      <c r="C25" s="335"/>
      <c r="D25" s="335"/>
      <c r="E25" s="335"/>
      <c r="F25" s="335"/>
      <c r="G25" s="335"/>
      <c r="H25" s="336"/>
      <c r="I25" s="1"/>
      <c r="J25" s="1"/>
    </row>
    <row r="26" spans="1:10" x14ac:dyDescent="0.25">
      <c r="A26" s="21" t="s">
        <v>31</v>
      </c>
      <c r="B26" s="353" t="s">
        <v>33</v>
      </c>
      <c r="C26" s="335"/>
      <c r="D26" s="335"/>
      <c r="E26" s="335"/>
      <c r="F26" s="335"/>
      <c r="G26" s="335"/>
      <c r="H26" s="336"/>
      <c r="I26" s="1"/>
      <c r="J26" s="1"/>
    </row>
    <row r="27" spans="1:10" x14ac:dyDescent="0.25">
      <c r="A27" s="21" t="s">
        <v>32</v>
      </c>
      <c r="B27" s="353" t="s">
        <v>63</v>
      </c>
      <c r="C27" s="335"/>
      <c r="D27" s="335"/>
      <c r="E27" s="335"/>
      <c r="F27" s="335"/>
      <c r="G27" s="335"/>
      <c r="H27" s="336"/>
      <c r="I27" s="1"/>
      <c r="J27" s="1"/>
    </row>
    <row r="28" spans="1:10" ht="15.75" thickBot="1" x14ac:dyDescent="0.3">
      <c r="A28" s="22" t="s">
        <v>34</v>
      </c>
      <c r="B28" s="354" t="s">
        <v>182</v>
      </c>
      <c r="C28" s="355"/>
      <c r="D28" s="355"/>
      <c r="E28" s="355"/>
      <c r="F28" s="355"/>
      <c r="G28" s="355"/>
      <c r="H28" s="356"/>
      <c r="I28" s="1"/>
      <c r="J28" s="1"/>
    </row>
    <row r="29" spans="1:10" ht="15.75" thickBot="1" x14ac:dyDescent="0.3">
      <c r="A29" s="97" t="s">
        <v>35</v>
      </c>
      <c r="B29" s="141" t="s">
        <v>181</v>
      </c>
      <c r="C29" s="138"/>
      <c r="D29" s="138"/>
      <c r="E29" s="138"/>
      <c r="F29" s="138"/>
      <c r="G29" s="138"/>
      <c r="H29" s="139"/>
      <c r="I29" s="1"/>
      <c r="J29" s="1"/>
    </row>
    <row r="30" spans="1:10" ht="15.75" thickBot="1" x14ac:dyDescent="0.3">
      <c r="A30" s="23" t="s">
        <v>38</v>
      </c>
      <c r="B30" s="420" t="s">
        <v>81</v>
      </c>
      <c r="C30" s="421"/>
      <c r="D30" s="421"/>
      <c r="E30" s="422"/>
      <c r="F30" s="296">
        <v>4.5999999999999996</v>
      </c>
      <c r="G30" s="297"/>
      <c r="H30" s="298"/>
      <c r="I30" s="1"/>
      <c r="J30" s="1"/>
    </row>
    <row r="31" spans="1:10" ht="15.75" thickBot="1" x14ac:dyDescent="0.3">
      <c r="A31" s="23" t="s">
        <v>82</v>
      </c>
      <c r="B31" s="111" t="s">
        <v>152</v>
      </c>
      <c r="C31" s="112"/>
      <c r="D31" s="112"/>
      <c r="E31" s="113"/>
      <c r="F31" s="108"/>
      <c r="G31" s="109"/>
      <c r="H31" s="110">
        <v>28.5</v>
      </c>
      <c r="I31" s="1"/>
      <c r="J31" s="1"/>
    </row>
    <row r="32" spans="1:10" ht="15.75" thickBot="1" x14ac:dyDescent="0.3">
      <c r="A32" s="24">
        <v>4</v>
      </c>
      <c r="B32" s="237" t="s">
        <v>22</v>
      </c>
      <c r="C32" s="238"/>
      <c r="D32" s="238"/>
      <c r="E32" s="239"/>
      <c r="F32" s="302">
        <v>57.5</v>
      </c>
      <c r="G32" s="302"/>
      <c r="H32" s="303"/>
      <c r="I32" s="1"/>
      <c r="J32" s="1"/>
    </row>
    <row r="33" spans="1:10" ht="15.75" thickBot="1" x14ac:dyDescent="0.3">
      <c r="A33" s="30">
        <v>7</v>
      </c>
      <c r="B33" s="31" t="s">
        <v>39</v>
      </c>
      <c r="C33" s="35"/>
      <c r="D33" s="35"/>
      <c r="E33" s="36"/>
      <c r="F33" s="37"/>
      <c r="G33" s="38"/>
      <c r="H33" s="39">
        <v>40.1</v>
      </c>
      <c r="I33" s="1"/>
      <c r="J33" s="1"/>
    </row>
    <row r="34" spans="1:10" ht="15.75" thickBot="1" x14ac:dyDescent="0.3">
      <c r="A34" s="30">
        <v>8</v>
      </c>
      <c r="B34" s="31" t="s">
        <v>201</v>
      </c>
      <c r="C34" s="35"/>
      <c r="D34" s="35"/>
      <c r="E34" s="36"/>
      <c r="F34" s="381">
        <v>17.7</v>
      </c>
      <c r="G34" s="411"/>
      <c r="H34" s="412"/>
      <c r="I34" s="1"/>
      <c r="J34" s="1"/>
    </row>
    <row r="35" spans="1:10" ht="15.75" thickBot="1" x14ac:dyDescent="0.3">
      <c r="A35" s="30">
        <v>9</v>
      </c>
      <c r="B35" s="31" t="s">
        <v>209</v>
      </c>
      <c r="C35" s="35"/>
      <c r="D35" s="35"/>
      <c r="E35" s="36"/>
      <c r="F35" s="199"/>
      <c r="G35" s="200"/>
      <c r="H35" s="201">
        <v>2.5</v>
      </c>
      <c r="I35" s="1"/>
      <c r="J35" s="1"/>
    </row>
    <row r="36" spans="1:10" ht="15.75" thickBot="1" x14ac:dyDescent="0.3">
      <c r="A36" s="30">
        <v>10</v>
      </c>
      <c r="B36" s="31" t="s">
        <v>341</v>
      </c>
      <c r="C36" s="35"/>
      <c r="D36" s="35"/>
      <c r="E36" s="36"/>
      <c r="F36" s="199"/>
      <c r="G36" s="200"/>
      <c r="H36" s="201">
        <v>9.8000000000000007</v>
      </c>
      <c r="I36" s="1"/>
      <c r="J36" s="1"/>
    </row>
    <row r="37" spans="1:10" ht="15.75" thickBot="1" x14ac:dyDescent="0.3">
      <c r="A37" s="30">
        <v>11</v>
      </c>
      <c r="B37" s="31" t="s">
        <v>342</v>
      </c>
      <c r="C37" s="35"/>
      <c r="D37" s="35"/>
      <c r="E37" s="36"/>
      <c r="F37" s="199"/>
      <c r="G37" s="200"/>
      <c r="H37" s="201">
        <v>16.5</v>
      </c>
      <c r="I37" s="1"/>
      <c r="J37" s="1"/>
    </row>
    <row r="38" spans="1:10" ht="15.75" thickBot="1" x14ac:dyDescent="0.3">
      <c r="A38" s="30">
        <v>12</v>
      </c>
      <c r="B38" s="31" t="s">
        <v>343</v>
      </c>
      <c r="C38" s="35"/>
      <c r="D38" s="35"/>
      <c r="E38" s="36"/>
      <c r="F38" s="199"/>
      <c r="G38" s="200"/>
      <c r="H38" s="201">
        <v>2.2000000000000002</v>
      </c>
      <c r="I38" s="1"/>
      <c r="J38" s="1"/>
    </row>
    <row r="39" spans="1:10" x14ac:dyDescent="0.25">
      <c r="A39" s="25">
        <v>13</v>
      </c>
      <c r="B39" s="250" t="s">
        <v>99</v>
      </c>
      <c r="C39" s="251"/>
      <c r="D39" s="251"/>
      <c r="E39" s="252"/>
      <c r="F39" s="284">
        <v>203.9</v>
      </c>
      <c r="G39" s="284"/>
      <c r="H39" s="285"/>
      <c r="I39" s="1"/>
      <c r="J39" s="1"/>
    </row>
    <row r="40" spans="1:10" x14ac:dyDescent="0.25">
      <c r="A40" s="26"/>
      <c r="B40" s="223" t="s">
        <v>27</v>
      </c>
      <c r="C40" s="333"/>
      <c r="D40" s="333"/>
      <c r="E40" s="333"/>
      <c r="F40" s="333"/>
      <c r="G40" s="333"/>
      <c r="H40" s="334"/>
      <c r="I40" s="1"/>
      <c r="J40" s="1"/>
    </row>
    <row r="41" spans="1:10" x14ac:dyDescent="0.25">
      <c r="A41" s="21" t="s">
        <v>210</v>
      </c>
      <c r="B41" s="242" t="s">
        <v>40</v>
      </c>
      <c r="C41" s="243"/>
      <c r="D41" s="243"/>
      <c r="E41" s="243"/>
      <c r="F41" s="335"/>
      <c r="G41" s="335"/>
      <c r="H41" s="336"/>
      <c r="I41" s="1"/>
      <c r="J41" s="1"/>
    </row>
    <row r="42" spans="1:10" ht="19.5" customHeight="1" x14ac:dyDescent="0.25">
      <c r="A42" s="21" t="s">
        <v>211</v>
      </c>
      <c r="B42" s="242" t="s">
        <v>41</v>
      </c>
      <c r="C42" s="243"/>
      <c r="D42" s="243"/>
      <c r="E42" s="243"/>
      <c r="F42" s="335"/>
      <c r="G42" s="335"/>
      <c r="H42" s="336"/>
      <c r="I42" s="1"/>
      <c r="J42" s="1"/>
    </row>
    <row r="43" spans="1:10" ht="23.25" customHeight="1" x14ac:dyDescent="0.25">
      <c r="A43" s="21" t="s">
        <v>212</v>
      </c>
      <c r="B43" s="242" t="s">
        <v>42</v>
      </c>
      <c r="C43" s="243"/>
      <c r="D43" s="243"/>
      <c r="E43" s="243"/>
      <c r="F43" s="335"/>
      <c r="G43" s="335"/>
      <c r="H43" s="336"/>
      <c r="I43" s="1"/>
      <c r="J43" s="1"/>
    </row>
    <row r="44" spans="1:10" ht="23.25" customHeight="1" x14ac:dyDescent="0.25">
      <c r="A44" s="21" t="s">
        <v>213</v>
      </c>
      <c r="B44" s="242" t="s">
        <v>43</v>
      </c>
      <c r="C44" s="243"/>
      <c r="D44" s="243"/>
      <c r="E44" s="243"/>
      <c r="F44" s="335"/>
      <c r="G44" s="335"/>
      <c r="H44" s="336"/>
      <c r="I44" s="1"/>
      <c r="J44" s="1"/>
    </row>
    <row r="45" spans="1:10" ht="20.25" customHeight="1" x14ac:dyDescent="0.25">
      <c r="A45" s="21" t="s">
        <v>214</v>
      </c>
      <c r="B45" s="242" t="s">
        <v>44</v>
      </c>
      <c r="C45" s="243"/>
      <c r="D45" s="243"/>
      <c r="E45" s="243"/>
      <c r="F45" s="335"/>
      <c r="G45" s="335"/>
      <c r="H45" s="336"/>
      <c r="I45" s="1"/>
      <c r="J45" s="1"/>
    </row>
    <row r="46" spans="1:10" ht="23.25" customHeight="1" x14ac:dyDescent="0.25">
      <c r="A46" s="21" t="s">
        <v>215</v>
      </c>
      <c r="B46" s="242" t="s">
        <v>45</v>
      </c>
      <c r="C46" s="243"/>
      <c r="D46" s="243"/>
      <c r="E46" s="243"/>
      <c r="F46" s="335"/>
      <c r="G46" s="335"/>
      <c r="H46" s="336"/>
      <c r="I46" s="1"/>
      <c r="J46" s="1"/>
    </row>
    <row r="47" spans="1:10" ht="22.5" customHeight="1" x14ac:dyDescent="0.25">
      <c r="A47" s="21" t="s">
        <v>216</v>
      </c>
      <c r="B47" s="242" t="s">
        <v>46</v>
      </c>
      <c r="C47" s="243"/>
      <c r="D47" s="243"/>
      <c r="E47" s="243"/>
      <c r="F47" s="335"/>
      <c r="G47" s="335"/>
      <c r="H47" s="336"/>
      <c r="I47" s="1"/>
      <c r="J47" s="1"/>
    </row>
    <row r="48" spans="1:10" ht="27.75" customHeight="1" x14ac:dyDescent="0.25">
      <c r="A48" s="21" t="s">
        <v>217</v>
      </c>
      <c r="B48" s="242" t="s">
        <v>47</v>
      </c>
      <c r="C48" s="243"/>
      <c r="D48" s="243"/>
      <c r="E48" s="243"/>
      <c r="F48" s="335"/>
      <c r="G48" s="335"/>
      <c r="H48" s="336"/>
      <c r="I48" s="1"/>
      <c r="J48" s="1"/>
    </row>
    <row r="49" spans="1:10" x14ac:dyDescent="0.25">
      <c r="A49" s="21" t="s">
        <v>218</v>
      </c>
      <c r="B49" s="267" t="s">
        <v>48</v>
      </c>
      <c r="C49" s="268"/>
      <c r="D49" s="268"/>
      <c r="E49" s="268"/>
      <c r="F49" s="345"/>
      <c r="G49" s="345"/>
      <c r="H49" s="346"/>
      <c r="I49" s="1"/>
      <c r="J49" s="1"/>
    </row>
    <row r="50" spans="1:10" x14ac:dyDescent="0.25">
      <c r="A50" s="48" t="s">
        <v>219</v>
      </c>
      <c r="B50" s="415" t="s">
        <v>238</v>
      </c>
      <c r="C50" s="416"/>
      <c r="D50" s="416"/>
      <c r="E50" s="417"/>
      <c r="F50" s="372">
        <v>5.9</v>
      </c>
      <c r="G50" s="423"/>
      <c r="H50" s="424"/>
      <c r="I50" s="1"/>
      <c r="J50" s="1"/>
    </row>
    <row r="51" spans="1:10" x14ac:dyDescent="0.25">
      <c r="A51" s="344" t="s">
        <v>24</v>
      </c>
      <c r="B51" s="344"/>
      <c r="C51" s="344"/>
      <c r="D51" s="344"/>
      <c r="E51" s="344"/>
      <c r="F51" s="277">
        <f>F22+F30+H31+F32+H33+F34+H35+H36+H37+H38+F39+F50</f>
        <v>641.1</v>
      </c>
      <c r="G51" s="277"/>
      <c r="H51" s="277"/>
      <c r="I51" s="1"/>
      <c r="J51" s="1"/>
    </row>
    <row r="52" spans="1:10" x14ac:dyDescent="0.25">
      <c r="A52" s="332" t="s">
        <v>50</v>
      </c>
      <c r="B52" s="331"/>
      <c r="C52" s="1"/>
      <c r="D52" s="1"/>
      <c r="E52" s="266" t="s">
        <v>94</v>
      </c>
      <c r="F52" s="331"/>
      <c r="G52" s="331"/>
      <c r="H52" s="331"/>
      <c r="I52" s="1"/>
      <c r="J52" s="1"/>
    </row>
    <row r="53" spans="1:10" x14ac:dyDescent="0.25">
      <c r="A53" s="332" t="s">
        <v>64</v>
      </c>
      <c r="B53" s="331"/>
      <c r="C53" s="1"/>
      <c r="D53" s="1"/>
      <c r="E53" s="266" t="s">
        <v>65</v>
      </c>
      <c r="F53" s="331"/>
      <c r="G53" s="331"/>
      <c r="H53" s="33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265"/>
      <c r="B55" s="330"/>
      <c r="C55" s="1"/>
      <c r="D55" s="1"/>
      <c r="E55" s="266"/>
      <c r="F55" s="331"/>
      <c r="G55" s="331"/>
      <c r="H55" s="33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</sheetData>
  <mergeCells count="45">
    <mergeCell ref="F51:H51"/>
    <mergeCell ref="B50:E50"/>
    <mergeCell ref="F50:H50"/>
    <mergeCell ref="B47:H47"/>
    <mergeCell ref="A55:B55"/>
    <mergeCell ref="E55:H55"/>
    <mergeCell ref="A53:B53"/>
    <mergeCell ref="E53:H53"/>
    <mergeCell ref="A52:B52"/>
    <mergeCell ref="E52:H52"/>
    <mergeCell ref="A51:E51"/>
    <mergeCell ref="B44:H44"/>
    <mergeCell ref="B49:H49"/>
    <mergeCell ref="B46:H46"/>
    <mergeCell ref="B40:H40"/>
    <mergeCell ref="B41:H41"/>
    <mergeCell ref="B45:H45"/>
    <mergeCell ref="B43:H43"/>
    <mergeCell ref="B42:H42"/>
    <mergeCell ref="B48:H48"/>
    <mergeCell ref="F34:H34"/>
    <mergeCell ref="H1:I1"/>
    <mergeCell ref="F17:G17"/>
    <mergeCell ref="F18:G18"/>
    <mergeCell ref="B22:E22"/>
    <mergeCell ref="F19:G19"/>
    <mergeCell ref="A5:J5"/>
    <mergeCell ref="F21:H21"/>
    <mergeCell ref="A6:J6"/>
    <mergeCell ref="B39:E39"/>
    <mergeCell ref="F39:H39"/>
    <mergeCell ref="A7:J7"/>
    <mergeCell ref="B23:H23"/>
    <mergeCell ref="B28:H28"/>
    <mergeCell ref="B27:H27"/>
    <mergeCell ref="B26:H26"/>
    <mergeCell ref="A8:J8"/>
    <mergeCell ref="B25:H25"/>
    <mergeCell ref="B21:E21"/>
    <mergeCell ref="B24:H24"/>
    <mergeCell ref="F22:H22"/>
    <mergeCell ref="B32:E32"/>
    <mergeCell ref="B30:E30"/>
    <mergeCell ref="F30:H30"/>
    <mergeCell ref="F32:H32"/>
  </mergeCells>
  <phoneticPr fontId="0" type="noConversion"/>
  <pageMargins left="0.7" right="0.7" top="0.75" bottom="0.75" header="0.3" footer="0.3"/>
  <pageSetup paperSize="9" orientation="landscape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opLeftCell="A40" zoomScaleNormal="100" workbookViewId="0">
      <selection activeCell="D52" sqref="D52"/>
    </sheetView>
  </sheetViews>
  <sheetFormatPr defaultRowHeight="15" x14ac:dyDescent="0.25"/>
  <cols>
    <col min="1" max="1" width="5" customWidth="1"/>
    <col min="2" max="2" width="23.85546875" customWidth="1"/>
    <col min="3" max="3" width="13.7109375" customWidth="1"/>
    <col min="4" max="4" width="12.7109375" customWidth="1"/>
    <col min="5" max="5" width="13.5703125" customWidth="1"/>
    <col min="6" max="6" width="4.140625" customWidth="1"/>
    <col min="7" max="7" width="4.85546875" customWidth="1"/>
    <col min="8" max="8" width="21.28515625" customWidth="1"/>
    <col min="9" max="9" width="12" customWidth="1"/>
    <col min="10" max="10" width="14.7109375" customWidth="1"/>
  </cols>
  <sheetData>
    <row r="1" spans="1:14" ht="29.25" customHeight="1" x14ac:dyDescent="0.25">
      <c r="A1" s="1"/>
      <c r="B1" s="1"/>
      <c r="C1" s="1"/>
      <c r="D1" s="1"/>
      <c r="E1" s="1"/>
      <c r="F1" s="1"/>
      <c r="G1" s="2"/>
      <c r="H1" s="226" t="s">
        <v>0</v>
      </c>
      <c r="I1" s="227"/>
      <c r="J1" s="68"/>
      <c r="K1" s="106"/>
      <c r="L1" s="106"/>
      <c r="M1" s="106"/>
      <c r="N1" s="106"/>
    </row>
    <row r="2" spans="1:14" ht="14.25" customHeight="1" x14ac:dyDescent="0.25">
      <c r="A2" s="68"/>
      <c r="B2" s="68"/>
      <c r="C2" s="68"/>
      <c r="D2" s="68"/>
      <c r="E2" s="68"/>
      <c r="F2" s="2"/>
      <c r="G2" s="2"/>
      <c r="H2" s="3" t="s">
        <v>115</v>
      </c>
      <c r="I2" s="68"/>
      <c r="J2" s="68"/>
      <c r="K2" s="106"/>
      <c r="L2" s="106"/>
      <c r="M2" s="106"/>
      <c r="N2" s="106"/>
    </row>
    <row r="3" spans="1:14" x14ac:dyDescent="0.25">
      <c r="A3" s="68"/>
      <c r="B3" s="68"/>
      <c r="C3" s="68"/>
      <c r="D3" s="68"/>
      <c r="E3" s="68"/>
      <c r="F3" s="68"/>
      <c r="G3" s="68"/>
      <c r="H3" s="4" t="s">
        <v>260</v>
      </c>
      <c r="I3" s="49"/>
      <c r="J3" s="68"/>
      <c r="K3" s="106"/>
      <c r="L3" s="106"/>
      <c r="M3" s="106"/>
      <c r="N3" s="106"/>
    </row>
    <row r="4" spans="1:14" x14ac:dyDescent="0.25">
      <c r="A4" s="228" t="s">
        <v>114</v>
      </c>
      <c r="B4" s="310"/>
      <c r="C4" s="310"/>
      <c r="D4" s="310"/>
      <c r="E4" s="310"/>
      <c r="F4" s="310"/>
      <c r="G4" s="310"/>
      <c r="H4" s="310"/>
      <c r="I4" s="310"/>
      <c r="J4" s="310"/>
      <c r="K4" s="106"/>
      <c r="L4" s="106"/>
      <c r="M4" s="106"/>
      <c r="N4" s="106"/>
    </row>
    <row r="5" spans="1:14" x14ac:dyDescent="0.25">
      <c r="A5" s="230" t="s">
        <v>236</v>
      </c>
      <c r="B5" s="310"/>
      <c r="C5" s="310"/>
      <c r="D5" s="310"/>
      <c r="E5" s="310"/>
      <c r="F5" s="310"/>
      <c r="G5" s="310"/>
      <c r="H5" s="310"/>
      <c r="I5" s="310"/>
      <c r="J5" s="310"/>
      <c r="K5" s="106"/>
      <c r="L5" s="106"/>
      <c r="M5" s="106"/>
      <c r="N5" s="106"/>
    </row>
    <row r="6" spans="1:14" x14ac:dyDescent="0.25">
      <c r="A6" s="228" t="s">
        <v>261</v>
      </c>
      <c r="B6" s="310"/>
      <c r="C6" s="310"/>
      <c r="D6" s="310"/>
      <c r="E6" s="310"/>
      <c r="F6" s="310"/>
      <c r="G6" s="310"/>
      <c r="H6" s="310"/>
      <c r="I6" s="310"/>
      <c r="J6" s="310"/>
      <c r="K6" s="106"/>
      <c r="L6" s="106"/>
      <c r="M6" s="106"/>
      <c r="N6" s="106"/>
    </row>
    <row r="7" spans="1:14" x14ac:dyDescent="0.25">
      <c r="A7" s="230" t="s">
        <v>136</v>
      </c>
      <c r="B7" s="310"/>
      <c r="C7" s="310"/>
      <c r="D7" s="310"/>
      <c r="E7" s="310"/>
      <c r="F7" s="310"/>
      <c r="G7" s="310"/>
      <c r="H7" s="310"/>
      <c r="I7" s="310"/>
      <c r="J7" s="310"/>
      <c r="K7" s="106"/>
      <c r="L7" s="106"/>
      <c r="M7" s="106"/>
      <c r="N7" s="106"/>
    </row>
    <row r="8" spans="1:14" x14ac:dyDescent="0.25">
      <c r="A8" s="68"/>
      <c r="B8" s="1" t="s">
        <v>369</v>
      </c>
      <c r="C8" s="68"/>
      <c r="D8" s="68"/>
      <c r="E8" s="68"/>
      <c r="F8" s="68"/>
      <c r="G8" s="68"/>
      <c r="H8" s="68"/>
      <c r="I8" s="68"/>
      <c r="J8" s="68"/>
      <c r="K8" s="106"/>
      <c r="L8" s="106"/>
      <c r="M8" s="106"/>
      <c r="N8" s="106"/>
    </row>
    <row r="9" spans="1:14" x14ac:dyDescent="0.25">
      <c r="A9" s="5" t="s">
        <v>1</v>
      </c>
      <c r="B9" s="68"/>
      <c r="C9" s="68"/>
      <c r="D9" s="68"/>
      <c r="E9" s="68"/>
      <c r="F9" s="68"/>
      <c r="G9" s="5" t="s">
        <v>26</v>
      </c>
      <c r="H9" s="68"/>
      <c r="I9" s="68"/>
      <c r="J9" s="68"/>
      <c r="K9" s="106"/>
      <c r="L9" s="106"/>
      <c r="M9" s="106"/>
      <c r="N9" s="106"/>
    </row>
    <row r="10" spans="1:14" x14ac:dyDescent="0.25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106"/>
      <c r="L10" s="106"/>
      <c r="M10" s="106"/>
      <c r="N10" s="106"/>
    </row>
    <row r="11" spans="1:14" ht="90" customHeight="1" x14ac:dyDescent="0.25">
      <c r="A11" s="69" t="s">
        <v>2</v>
      </c>
      <c r="B11" s="69" t="s">
        <v>3</v>
      </c>
      <c r="C11" s="70" t="s">
        <v>8</v>
      </c>
      <c r="D11" s="70" t="s">
        <v>9</v>
      </c>
      <c r="E11" s="70" t="s">
        <v>10</v>
      </c>
      <c r="F11" s="68"/>
      <c r="G11" s="69" t="s">
        <v>2</v>
      </c>
      <c r="H11" s="69" t="s">
        <v>3</v>
      </c>
      <c r="I11" s="70" t="s">
        <v>7</v>
      </c>
      <c r="J11" s="70" t="s">
        <v>6</v>
      </c>
      <c r="K11" s="106"/>
      <c r="L11" s="106"/>
      <c r="M11" s="106"/>
      <c r="N11" s="106"/>
    </row>
    <row r="12" spans="1:14" ht="24" customHeight="1" x14ac:dyDescent="0.25">
      <c r="A12" s="69"/>
      <c r="B12" s="7" t="s">
        <v>296</v>
      </c>
      <c r="C12" s="71"/>
      <c r="D12" s="72"/>
      <c r="E12" s="72">
        <v>58.4</v>
      </c>
      <c r="F12" s="68"/>
      <c r="G12" s="73"/>
      <c r="H12" s="7" t="s">
        <v>319</v>
      </c>
      <c r="I12" s="73"/>
      <c r="J12" s="75">
        <v>75.3</v>
      </c>
      <c r="K12" s="106"/>
      <c r="L12" s="106"/>
      <c r="M12" s="106"/>
      <c r="N12" s="106"/>
    </row>
    <row r="13" spans="1:14" x14ac:dyDescent="0.25">
      <c r="A13" s="69">
        <v>1</v>
      </c>
      <c r="B13" s="73" t="s">
        <v>4</v>
      </c>
      <c r="C13" s="72">
        <v>559.4</v>
      </c>
      <c r="D13" s="72">
        <v>537.1</v>
      </c>
      <c r="E13" s="72">
        <f>C13-D13</f>
        <v>22.299999999999955</v>
      </c>
      <c r="F13" s="68"/>
      <c r="G13" s="69">
        <v>1</v>
      </c>
      <c r="H13" s="73" t="s">
        <v>4</v>
      </c>
      <c r="I13" s="74">
        <f>D14</f>
        <v>537.1</v>
      </c>
      <c r="J13" s="75">
        <f>F51</f>
        <v>564.70000000000005</v>
      </c>
      <c r="K13" s="106"/>
      <c r="L13" s="106"/>
      <c r="M13" s="106"/>
      <c r="N13" s="106"/>
    </row>
    <row r="14" spans="1:14" ht="43.15" customHeight="1" x14ac:dyDescent="0.25">
      <c r="A14" s="157"/>
      <c r="B14" s="158" t="s">
        <v>5</v>
      </c>
      <c r="C14" s="159">
        <f>C13</f>
        <v>559.4</v>
      </c>
      <c r="D14" s="159">
        <f>SUM(D12:D13)</f>
        <v>537.1</v>
      </c>
      <c r="E14" s="159">
        <f>E12+E13</f>
        <v>80.69999999999996</v>
      </c>
      <c r="F14" s="1"/>
      <c r="G14" s="6"/>
      <c r="H14" s="14" t="s">
        <v>11</v>
      </c>
      <c r="I14" s="15">
        <f>I12+I13</f>
        <v>537.1</v>
      </c>
      <c r="J14" s="17">
        <f>J12+J13</f>
        <v>640</v>
      </c>
      <c r="K14" s="106"/>
      <c r="L14" s="106"/>
      <c r="M14" s="106"/>
      <c r="N14" s="106"/>
    </row>
    <row r="15" spans="1:14" x14ac:dyDescent="0.25">
      <c r="A15" s="5" t="s">
        <v>12</v>
      </c>
      <c r="B15" s="68"/>
      <c r="C15" s="68"/>
      <c r="D15" s="68"/>
      <c r="E15" s="68"/>
      <c r="F15" s="68"/>
      <c r="G15" s="68"/>
      <c r="H15" s="68"/>
      <c r="I15" s="68"/>
      <c r="J15" s="68"/>
      <c r="K15" s="106"/>
      <c r="L15" s="106"/>
      <c r="M15" s="106"/>
      <c r="N15" s="106"/>
    </row>
    <row r="16" spans="1:14" ht="59.25" customHeight="1" x14ac:dyDescent="0.25">
      <c r="A16" s="69" t="s">
        <v>2</v>
      </c>
      <c r="B16" s="70" t="s">
        <v>13</v>
      </c>
      <c r="C16" s="70" t="s">
        <v>14</v>
      </c>
      <c r="D16" s="70" t="s">
        <v>15</v>
      </c>
      <c r="E16" s="70" t="s">
        <v>10</v>
      </c>
      <c r="F16" s="307" t="s">
        <v>16</v>
      </c>
      <c r="G16" s="235"/>
      <c r="H16" s="68"/>
      <c r="I16" s="68"/>
      <c r="J16" s="68"/>
      <c r="K16" s="106"/>
      <c r="L16" s="106"/>
      <c r="M16" s="106"/>
      <c r="N16" s="106"/>
    </row>
    <row r="17" spans="1:14" ht="37.5" customHeight="1" x14ac:dyDescent="0.25">
      <c r="A17" s="69">
        <v>2</v>
      </c>
      <c r="B17" s="70" t="s">
        <v>18</v>
      </c>
      <c r="C17" s="72">
        <v>106.2</v>
      </c>
      <c r="D17" s="73">
        <v>93.9</v>
      </c>
      <c r="E17" s="72">
        <f>C17-D17</f>
        <v>12.299999999999997</v>
      </c>
      <c r="F17" s="308"/>
      <c r="G17" s="309"/>
      <c r="H17" s="68"/>
      <c r="I17" s="68"/>
      <c r="J17" s="68"/>
      <c r="K17" s="106"/>
      <c r="L17" s="106"/>
      <c r="M17" s="106"/>
      <c r="N17" s="106"/>
    </row>
    <row r="18" spans="1:14" x14ac:dyDescent="0.25">
      <c r="A18" s="69">
        <v>3</v>
      </c>
      <c r="B18" s="68" t="s">
        <v>19</v>
      </c>
      <c r="C18" s="72">
        <v>300</v>
      </c>
      <c r="D18" s="73">
        <v>225.3</v>
      </c>
      <c r="E18" s="72">
        <f>C18-D18</f>
        <v>74.699999999999989</v>
      </c>
      <c r="F18" s="210"/>
      <c r="G18" s="210"/>
      <c r="H18" s="68"/>
      <c r="I18" s="68"/>
      <c r="J18" s="68"/>
      <c r="K18" s="106"/>
      <c r="L18" s="106"/>
      <c r="M18" s="106"/>
      <c r="N18" s="106"/>
    </row>
    <row r="19" spans="1:14" ht="33" customHeight="1" x14ac:dyDescent="0.25">
      <c r="A19" s="73"/>
      <c r="B19" s="158" t="s">
        <v>20</v>
      </c>
      <c r="C19" s="159">
        <f>C17+C18</f>
        <v>406.2</v>
      </c>
      <c r="D19" s="160">
        <f>SUM(D17:D18)</f>
        <v>319.20000000000005</v>
      </c>
      <c r="E19" s="9">
        <f>SUM(E17:E18)</f>
        <v>86.999999999999986</v>
      </c>
      <c r="F19" s="236"/>
      <c r="G19" s="236"/>
      <c r="H19" s="68"/>
      <c r="I19" s="68"/>
      <c r="J19" s="68"/>
      <c r="K19" s="106"/>
      <c r="L19" s="106"/>
      <c r="M19" s="106"/>
      <c r="N19" s="106"/>
    </row>
    <row r="20" spans="1:14" x14ac:dyDescent="0.25">
      <c r="A20" s="5" t="s">
        <v>262</v>
      </c>
      <c r="B20" s="68"/>
      <c r="C20" s="68"/>
      <c r="D20" s="68"/>
      <c r="E20" s="68"/>
      <c r="F20" s="68"/>
      <c r="G20" s="68"/>
      <c r="H20" s="68"/>
      <c r="I20" s="68"/>
      <c r="J20" s="68"/>
      <c r="K20" s="106"/>
      <c r="L20" s="106"/>
      <c r="M20" s="106"/>
      <c r="N20" s="106"/>
    </row>
    <row r="21" spans="1:14" ht="15.75" thickBot="1" x14ac:dyDescent="0.3">
      <c r="A21" s="76" t="s">
        <v>2</v>
      </c>
      <c r="B21" s="231" t="s">
        <v>25</v>
      </c>
      <c r="C21" s="232"/>
      <c r="D21" s="232"/>
      <c r="E21" s="233"/>
      <c r="F21" s="231" t="s">
        <v>21</v>
      </c>
      <c r="G21" s="232"/>
      <c r="H21" s="233"/>
      <c r="I21" s="68"/>
      <c r="J21" s="68"/>
      <c r="K21" s="106"/>
      <c r="L21" s="106"/>
      <c r="M21" s="106"/>
      <c r="N21" s="106"/>
    </row>
    <row r="22" spans="1:14" x14ac:dyDescent="0.25">
      <c r="A22" s="161">
        <v>1</v>
      </c>
      <c r="B22" s="281" t="s">
        <v>49</v>
      </c>
      <c r="C22" s="282"/>
      <c r="D22" s="282"/>
      <c r="E22" s="283"/>
      <c r="F22" s="278">
        <v>179.5</v>
      </c>
      <c r="G22" s="279"/>
      <c r="H22" s="280"/>
      <c r="I22" s="1"/>
      <c r="J22" s="1"/>
      <c r="K22" s="106"/>
      <c r="L22" s="106"/>
      <c r="M22" s="106"/>
      <c r="N22" s="106"/>
    </row>
    <row r="23" spans="1:14" x14ac:dyDescent="0.25">
      <c r="A23" s="20"/>
      <c r="B23" s="223" t="s">
        <v>27</v>
      </c>
      <c r="C23" s="224"/>
      <c r="D23" s="224"/>
      <c r="E23" s="224"/>
      <c r="F23" s="224"/>
      <c r="G23" s="224"/>
      <c r="H23" s="225"/>
      <c r="I23" s="68"/>
      <c r="J23" s="68"/>
      <c r="K23" s="106"/>
      <c r="L23" s="106"/>
      <c r="M23" s="106"/>
      <c r="N23" s="106"/>
    </row>
    <row r="24" spans="1:14" x14ac:dyDescent="0.25">
      <c r="A24" s="77" t="s">
        <v>28</v>
      </c>
      <c r="B24" s="211" t="s">
        <v>29</v>
      </c>
      <c r="C24" s="212"/>
      <c r="D24" s="212"/>
      <c r="E24" s="212"/>
      <c r="F24" s="212"/>
      <c r="G24" s="212"/>
      <c r="H24" s="213"/>
      <c r="I24" s="68"/>
      <c r="J24" s="68"/>
      <c r="K24" s="106"/>
      <c r="L24" s="106"/>
      <c r="M24" s="106"/>
      <c r="N24" s="106"/>
    </row>
    <row r="25" spans="1:14" x14ac:dyDescent="0.25">
      <c r="A25" s="77" t="s">
        <v>30</v>
      </c>
      <c r="B25" s="211" t="s">
        <v>180</v>
      </c>
      <c r="C25" s="212"/>
      <c r="D25" s="212"/>
      <c r="E25" s="212"/>
      <c r="F25" s="212"/>
      <c r="G25" s="212"/>
      <c r="H25" s="213"/>
      <c r="I25" s="68"/>
      <c r="J25" s="68"/>
      <c r="K25" s="106"/>
      <c r="L25" s="106"/>
      <c r="M25" s="106"/>
      <c r="N25" s="106"/>
    </row>
    <row r="26" spans="1:14" x14ac:dyDescent="0.25">
      <c r="A26" s="77" t="s">
        <v>31</v>
      </c>
      <c r="B26" s="211" t="s">
        <v>33</v>
      </c>
      <c r="C26" s="212"/>
      <c r="D26" s="212"/>
      <c r="E26" s="212"/>
      <c r="F26" s="212"/>
      <c r="G26" s="212"/>
      <c r="H26" s="213"/>
      <c r="I26" s="68"/>
      <c r="J26" s="68"/>
      <c r="K26" s="106"/>
      <c r="L26" s="106"/>
      <c r="M26" s="106"/>
      <c r="N26" s="106"/>
    </row>
    <row r="27" spans="1:14" x14ac:dyDescent="0.25">
      <c r="A27" s="77" t="s">
        <v>32</v>
      </c>
      <c r="B27" s="211" t="s">
        <v>63</v>
      </c>
      <c r="C27" s="212"/>
      <c r="D27" s="212"/>
      <c r="E27" s="212"/>
      <c r="F27" s="212"/>
      <c r="G27" s="212"/>
      <c r="H27" s="213"/>
      <c r="I27" s="68"/>
      <c r="J27" s="68"/>
      <c r="K27" s="106"/>
      <c r="L27" s="106"/>
      <c r="M27" s="106"/>
      <c r="N27" s="106"/>
    </row>
    <row r="28" spans="1:14" ht="15.75" thickBot="1" x14ac:dyDescent="0.3">
      <c r="A28" s="78" t="s">
        <v>34</v>
      </c>
      <c r="B28" s="258" t="s">
        <v>182</v>
      </c>
      <c r="C28" s="259"/>
      <c r="D28" s="259"/>
      <c r="E28" s="259"/>
      <c r="F28" s="259"/>
      <c r="G28" s="259"/>
      <c r="H28" s="260"/>
      <c r="I28" s="68"/>
      <c r="J28" s="68"/>
      <c r="K28" s="106"/>
      <c r="L28" s="106"/>
      <c r="M28" s="106"/>
      <c r="N28" s="106"/>
    </row>
    <row r="29" spans="1:14" ht="15.75" thickBot="1" x14ac:dyDescent="0.3">
      <c r="A29" s="135" t="s">
        <v>35</v>
      </c>
      <c r="B29" s="140" t="s">
        <v>181</v>
      </c>
      <c r="C29" s="136"/>
      <c r="D29" s="136"/>
      <c r="E29" s="136"/>
      <c r="F29" s="136"/>
      <c r="G29" s="136"/>
      <c r="H29" s="137"/>
      <c r="I29" s="68"/>
      <c r="J29" s="68"/>
      <c r="K29" s="106"/>
      <c r="L29" s="106"/>
      <c r="M29" s="106"/>
      <c r="N29" s="106"/>
    </row>
    <row r="30" spans="1:14" ht="18.75" customHeight="1" thickBot="1" x14ac:dyDescent="0.3">
      <c r="A30" s="162" t="s">
        <v>38</v>
      </c>
      <c r="B30" s="293" t="s">
        <v>80</v>
      </c>
      <c r="C30" s="294"/>
      <c r="D30" s="294"/>
      <c r="E30" s="295"/>
      <c r="F30" s="296">
        <v>3.3</v>
      </c>
      <c r="G30" s="297"/>
      <c r="H30" s="298"/>
      <c r="I30" s="1"/>
      <c r="J30" s="1"/>
      <c r="K30" s="106"/>
      <c r="L30" s="106"/>
      <c r="M30" s="106"/>
      <c r="N30" s="106"/>
    </row>
    <row r="31" spans="1:14" ht="18.75" customHeight="1" thickBot="1" x14ac:dyDescent="0.3">
      <c r="A31" s="47" t="s">
        <v>82</v>
      </c>
      <c r="B31" s="163" t="s">
        <v>312</v>
      </c>
      <c r="C31" s="164"/>
      <c r="D31" s="164"/>
      <c r="E31" s="165"/>
      <c r="F31" s="304">
        <v>1.4</v>
      </c>
      <c r="G31" s="305"/>
      <c r="H31" s="306"/>
      <c r="I31" s="68"/>
      <c r="J31" s="68"/>
      <c r="K31" s="106"/>
      <c r="L31" s="106"/>
      <c r="M31" s="106"/>
      <c r="N31" s="106"/>
    </row>
    <row r="32" spans="1:14" ht="15.75" thickBot="1" x14ac:dyDescent="0.3">
      <c r="A32" s="161">
        <v>4</v>
      </c>
      <c r="B32" s="299" t="s">
        <v>152</v>
      </c>
      <c r="C32" s="300"/>
      <c r="D32" s="300"/>
      <c r="E32" s="301"/>
      <c r="F32" s="291">
        <v>20.3</v>
      </c>
      <c r="G32" s="291"/>
      <c r="H32" s="292"/>
      <c r="I32" s="1"/>
      <c r="J32" s="1"/>
      <c r="K32" s="106"/>
      <c r="L32" s="106"/>
      <c r="M32" s="106"/>
      <c r="N32" s="106"/>
    </row>
    <row r="33" spans="1:14" ht="15.75" thickBot="1" x14ac:dyDescent="0.3">
      <c r="A33" s="24">
        <v>5</v>
      </c>
      <c r="B33" s="237" t="s">
        <v>22</v>
      </c>
      <c r="C33" s="238"/>
      <c r="D33" s="238"/>
      <c r="E33" s="239"/>
      <c r="F33" s="240">
        <v>72</v>
      </c>
      <c r="G33" s="240"/>
      <c r="H33" s="241"/>
      <c r="I33" s="68"/>
      <c r="J33" s="68"/>
      <c r="K33" s="106"/>
      <c r="L33" s="106"/>
      <c r="M33" s="106"/>
      <c r="N33" s="106"/>
    </row>
    <row r="34" spans="1:14" ht="15.75" thickBot="1" x14ac:dyDescent="0.3">
      <c r="A34" s="166">
        <v>6</v>
      </c>
      <c r="B34" s="318" t="s">
        <v>23</v>
      </c>
      <c r="C34" s="319"/>
      <c r="D34" s="319"/>
      <c r="E34" s="320"/>
      <c r="F34" s="302">
        <v>40.799999999999997</v>
      </c>
      <c r="G34" s="302"/>
      <c r="H34" s="303"/>
      <c r="I34" s="1"/>
      <c r="J34" s="1"/>
      <c r="K34" s="106"/>
      <c r="L34" s="106"/>
      <c r="M34" s="106"/>
      <c r="N34" s="106"/>
    </row>
    <row r="35" spans="1:14" ht="15.75" thickBot="1" x14ac:dyDescent="0.3">
      <c r="A35" s="24">
        <v>7</v>
      </c>
      <c r="B35" s="237" t="s">
        <v>39</v>
      </c>
      <c r="C35" s="238"/>
      <c r="D35" s="238"/>
      <c r="E35" s="239"/>
      <c r="F35" s="240">
        <v>26.5</v>
      </c>
      <c r="G35" s="240"/>
      <c r="H35" s="241"/>
      <c r="I35" s="68"/>
      <c r="J35" s="68"/>
      <c r="K35" s="106"/>
      <c r="L35" s="106"/>
      <c r="M35" s="106"/>
      <c r="N35" s="106"/>
    </row>
    <row r="36" spans="1:14" ht="15.75" thickBot="1" x14ac:dyDescent="0.3">
      <c r="A36" s="166">
        <v>8</v>
      </c>
      <c r="B36" s="288" t="s">
        <v>62</v>
      </c>
      <c r="C36" s="289"/>
      <c r="D36" s="289"/>
      <c r="E36" s="290"/>
      <c r="F36" s="302">
        <v>5.0999999999999996</v>
      </c>
      <c r="G36" s="302"/>
      <c r="H36" s="303"/>
      <c r="I36" s="1"/>
      <c r="J36" s="1"/>
      <c r="K36" s="106"/>
      <c r="L36" s="106"/>
      <c r="M36" s="106"/>
      <c r="N36" s="106"/>
    </row>
    <row r="37" spans="1:14" ht="15.75" thickBot="1" x14ac:dyDescent="0.3">
      <c r="A37" s="24">
        <v>9</v>
      </c>
      <c r="B37" s="237" t="s">
        <v>199</v>
      </c>
      <c r="C37" s="286"/>
      <c r="D37" s="286"/>
      <c r="E37" s="287"/>
      <c r="F37" s="240">
        <v>25.7</v>
      </c>
      <c r="G37" s="240"/>
      <c r="H37" s="241"/>
      <c r="I37" s="68"/>
      <c r="J37" s="68"/>
      <c r="K37" s="106"/>
      <c r="L37" s="106"/>
      <c r="M37" s="106"/>
      <c r="N37" s="106"/>
    </row>
    <row r="38" spans="1:14" ht="15.75" thickBot="1" x14ac:dyDescent="0.3">
      <c r="A38" s="30">
        <v>10</v>
      </c>
      <c r="B38" s="31" t="s">
        <v>313</v>
      </c>
      <c r="C38" s="176"/>
      <c r="D38" s="176"/>
      <c r="E38" s="177"/>
      <c r="F38" s="245">
        <v>36.5</v>
      </c>
      <c r="G38" s="246"/>
      <c r="H38" s="247"/>
      <c r="I38" s="68"/>
      <c r="J38" s="68"/>
      <c r="K38" s="106"/>
      <c r="L38" s="106"/>
      <c r="M38" s="106"/>
      <c r="N38" s="106"/>
    </row>
    <row r="39" spans="1:14" x14ac:dyDescent="0.25">
      <c r="A39" s="79">
        <v>10</v>
      </c>
      <c r="B39" s="321" t="s">
        <v>99</v>
      </c>
      <c r="C39" s="322"/>
      <c r="D39" s="322"/>
      <c r="E39" s="323"/>
      <c r="F39" s="284">
        <v>145</v>
      </c>
      <c r="G39" s="284"/>
      <c r="H39" s="285"/>
      <c r="I39" s="1"/>
      <c r="J39" s="1"/>
      <c r="K39" s="106"/>
      <c r="L39" s="106"/>
      <c r="M39" s="106"/>
      <c r="N39" s="106"/>
    </row>
    <row r="40" spans="1:14" ht="9.75" customHeight="1" x14ac:dyDescent="0.25">
      <c r="A40" s="26"/>
      <c r="B40" s="223" t="s">
        <v>27</v>
      </c>
      <c r="C40" s="224"/>
      <c r="D40" s="224"/>
      <c r="E40" s="224"/>
      <c r="F40" s="224"/>
      <c r="G40" s="224"/>
      <c r="H40" s="225"/>
      <c r="I40" s="68"/>
      <c r="J40" s="68"/>
      <c r="K40" s="106"/>
      <c r="L40" s="106"/>
      <c r="M40" s="106"/>
      <c r="N40" s="106"/>
    </row>
    <row r="41" spans="1:14" ht="17.25" customHeight="1" x14ac:dyDescent="0.25">
      <c r="A41" s="77" t="s">
        <v>83</v>
      </c>
      <c r="B41" s="242" t="s">
        <v>40</v>
      </c>
      <c r="C41" s="243"/>
      <c r="D41" s="243"/>
      <c r="E41" s="243"/>
      <c r="F41" s="212"/>
      <c r="G41" s="212"/>
      <c r="H41" s="213"/>
      <c r="I41" s="68"/>
      <c r="J41" s="68"/>
      <c r="K41" s="106"/>
      <c r="L41" s="106"/>
      <c r="M41" s="106"/>
      <c r="N41" s="106"/>
    </row>
    <row r="42" spans="1:14" ht="20.25" customHeight="1" x14ac:dyDescent="0.25">
      <c r="A42" s="77" t="s">
        <v>84</v>
      </c>
      <c r="B42" s="242" t="s">
        <v>41</v>
      </c>
      <c r="C42" s="243"/>
      <c r="D42" s="243"/>
      <c r="E42" s="243"/>
      <c r="F42" s="212"/>
      <c r="G42" s="212"/>
      <c r="H42" s="213"/>
      <c r="I42" s="68"/>
      <c r="J42" s="68"/>
      <c r="K42" s="106"/>
      <c r="L42" s="106"/>
      <c r="M42" s="106"/>
      <c r="N42" s="106"/>
    </row>
    <row r="43" spans="1:14" ht="20.25" customHeight="1" x14ac:dyDescent="0.25">
      <c r="A43" s="77" t="s">
        <v>85</v>
      </c>
      <c r="B43" s="242" t="s">
        <v>42</v>
      </c>
      <c r="C43" s="243"/>
      <c r="D43" s="243"/>
      <c r="E43" s="243"/>
      <c r="F43" s="212"/>
      <c r="G43" s="212"/>
      <c r="H43" s="213"/>
      <c r="I43" s="68"/>
      <c r="J43" s="68"/>
      <c r="K43" s="106"/>
      <c r="L43" s="106"/>
      <c r="M43" s="106"/>
      <c r="N43" s="106"/>
    </row>
    <row r="44" spans="1:14" ht="23.25" customHeight="1" x14ac:dyDescent="0.25">
      <c r="A44" s="77" t="s">
        <v>86</v>
      </c>
      <c r="B44" s="242" t="s">
        <v>43</v>
      </c>
      <c r="C44" s="243"/>
      <c r="D44" s="243"/>
      <c r="E44" s="243"/>
      <c r="F44" s="212"/>
      <c r="G44" s="212"/>
      <c r="H44" s="213"/>
      <c r="I44" s="68"/>
      <c r="J44" s="68"/>
      <c r="K44" s="106"/>
      <c r="L44" s="106"/>
      <c r="M44" s="106"/>
      <c r="N44" s="106"/>
    </row>
    <row r="45" spans="1:14" ht="21" customHeight="1" x14ac:dyDescent="0.25">
      <c r="A45" s="77" t="s">
        <v>87</v>
      </c>
      <c r="B45" s="242" t="s">
        <v>44</v>
      </c>
      <c r="C45" s="243"/>
      <c r="D45" s="243"/>
      <c r="E45" s="243"/>
      <c r="F45" s="212"/>
      <c r="G45" s="212"/>
      <c r="H45" s="213"/>
      <c r="I45" s="68"/>
      <c r="J45" s="68"/>
      <c r="K45" s="106"/>
      <c r="L45" s="106"/>
      <c r="M45" s="106"/>
      <c r="N45" s="106"/>
    </row>
    <row r="46" spans="1:14" ht="38.25" customHeight="1" x14ac:dyDescent="0.25">
      <c r="A46" s="77" t="s">
        <v>88</v>
      </c>
      <c r="B46" s="242" t="s">
        <v>45</v>
      </c>
      <c r="C46" s="243"/>
      <c r="D46" s="243"/>
      <c r="E46" s="243"/>
      <c r="F46" s="212"/>
      <c r="G46" s="212"/>
      <c r="H46" s="213"/>
      <c r="I46" s="68"/>
      <c r="J46" s="68"/>
      <c r="K46" s="106"/>
      <c r="L46" s="106"/>
      <c r="M46" s="106"/>
      <c r="N46" s="106"/>
    </row>
    <row r="47" spans="1:14" ht="28.15" customHeight="1" x14ac:dyDescent="0.25">
      <c r="A47" s="77" t="s">
        <v>89</v>
      </c>
      <c r="B47" s="242" t="s">
        <v>46</v>
      </c>
      <c r="C47" s="243"/>
      <c r="D47" s="243"/>
      <c r="E47" s="243"/>
      <c r="F47" s="212"/>
      <c r="G47" s="212"/>
      <c r="H47" s="213"/>
      <c r="I47" s="68"/>
      <c r="J47" s="68"/>
      <c r="K47" s="106"/>
      <c r="L47" s="106"/>
      <c r="M47" s="106"/>
      <c r="N47" s="106"/>
    </row>
    <row r="48" spans="1:14" ht="19.5" customHeight="1" x14ac:dyDescent="0.25">
      <c r="A48" s="77" t="s">
        <v>90</v>
      </c>
      <c r="B48" s="242" t="s">
        <v>47</v>
      </c>
      <c r="C48" s="243"/>
      <c r="D48" s="243"/>
      <c r="E48" s="243"/>
      <c r="F48" s="212"/>
      <c r="G48" s="212"/>
      <c r="H48" s="213"/>
      <c r="I48" s="68"/>
      <c r="J48" s="68"/>
      <c r="K48" s="106"/>
      <c r="L48" s="106"/>
      <c r="M48" s="106"/>
      <c r="N48" s="106"/>
    </row>
    <row r="49" spans="1:14" ht="21.75" customHeight="1" x14ac:dyDescent="0.25">
      <c r="A49" s="77" t="s">
        <v>91</v>
      </c>
      <c r="B49" s="267" t="s">
        <v>48</v>
      </c>
      <c r="C49" s="268"/>
      <c r="D49" s="268"/>
      <c r="E49" s="268"/>
      <c r="F49" s="316"/>
      <c r="G49" s="316"/>
      <c r="H49" s="317"/>
      <c r="I49" s="68"/>
      <c r="J49" s="68"/>
      <c r="K49" s="106"/>
      <c r="L49" s="106"/>
      <c r="M49" s="106"/>
      <c r="N49" s="106"/>
    </row>
    <row r="50" spans="1:14" ht="21.75" customHeight="1" x14ac:dyDescent="0.25">
      <c r="A50" s="81" t="s">
        <v>92</v>
      </c>
      <c r="B50" s="242" t="s">
        <v>239</v>
      </c>
      <c r="C50" s="212"/>
      <c r="D50" s="212"/>
      <c r="E50" s="270"/>
      <c r="F50" s="313">
        <v>8.6</v>
      </c>
      <c r="G50" s="314"/>
      <c r="H50" s="315"/>
      <c r="I50" s="68"/>
      <c r="J50" s="68"/>
      <c r="K50" s="106"/>
      <c r="L50" s="106"/>
      <c r="M50" s="106"/>
      <c r="N50" s="106"/>
    </row>
    <row r="51" spans="1:14" x14ac:dyDescent="0.25">
      <c r="A51" s="311" t="s">
        <v>24</v>
      </c>
      <c r="B51" s="311"/>
      <c r="C51" s="311"/>
      <c r="D51" s="311"/>
      <c r="E51" s="311"/>
      <c r="F51" s="312">
        <f>F22+F30+F31+F32+F33+F34+F35+F36+F37+F39+F50+F38</f>
        <v>564.70000000000005</v>
      </c>
      <c r="G51" s="312"/>
      <c r="H51" s="312"/>
      <c r="I51" s="1"/>
      <c r="J51" s="1"/>
      <c r="K51" s="106"/>
      <c r="L51" s="106"/>
      <c r="M51" s="106"/>
      <c r="N51" s="106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06"/>
      <c r="L52" s="106"/>
      <c r="M52" s="106"/>
      <c r="N52" s="106"/>
    </row>
    <row r="53" spans="1:14" ht="15" customHeight="1" x14ac:dyDescent="0.25">
      <c r="A53" s="265"/>
      <c r="B53" s="329"/>
      <c r="C53" s="68" t="s">
        <v>96</v>
      </c>
      <c r="D53" s="68"/>
      <c r="E53" s="328" t="s">
        <v>94</v>
      </c>
      <c r="F53" s="328"/>
      <c r="G53" s="328"/>
      <c r="H53" s="328"/>
      <c r="I53" s="68"/>
      <c r="J53" s="68"/>
      <c r="K53" s="106"/>
      <c r="L53" s="106"/>
      <c r="M53" s="106"/>
      <c r="N53" s="106"/>
    </row>
    <row r="54" spans="1:14" x14ac:dyDescent="0.25">
      <c r="A54" s="68"/>
      <c r="B54" s="68"/>
      <c r="C54" s="68" t="s">
        <v>64</v>
      </c>
      <c r="D54" s="68"/>
      <c r="E54" s="68"/>
      <c r="F54" s="68"/>
      <c r="G54" s="68"/>
      <c r="H54" s="86" t="s">
        <v>65</v>
      </c>
      <c r="I54" s="68"/>
      <c r="J54" s="68"/>
      <c r="K54" s="106"/>
      <c r="L54" s="106"/>
      <c r="M54" s="106"/>
      <c r="N54" s="106"/>
    </row>
    <row r="55" spans="1:14" ht="15" hidden="1" customHeight="1" x14ac:dyDescent="0.25">
      <c r="A55" s="324" t="s">
        <v>51</v>
      </c>
      <c r="B55" s="325"/>
      <c r="C55" s="105"/>
      <c r="D55" s="105"/>
      <c r="E55" s="326" t="s">
        <v>52</v>
      </c>
      <c r="F55" s="327"/>
      <c r="G55" s="327"/>
      <c r="H55" s="327"/>
      <c r="I55" s="105"/>
      <c r="J55" s="105"/>
      <c r="K55" s="106"/>
      <c r="L55" s="106"/>
      <c r="M55" s="106"/>
      <c r="N55" s="106"/>
    </row>
    <row r="56" spans="1:14" hidden="1" x14ac:dyDescent="0.25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6"/>
      <c r="L56" s="106"/>
      <c r="M56" s="106"/>
      <c r="N56" s="106"/>
    </row>
    <row r="57" spans="1:14" ht="15" customHeight="1" x14ac:dyDescent="0.25">
      <c r="A57" s="324"/>
      <c r="B57" s="325"/>
      <c r="C57" s="105"/>
      <c r="D57" s="105"/>
      <c r="E57" s="326"/>
      <c r="F57" s="327"/>
      <c r="G57" s="327"/>
      <c r="H57" s="327"/>
      <c r="I57" s="105"/>
      <c r="J57" s="105"/>
      <c r="K57" s="106"/>
      <c r="L57" s="106"/>
      <c r="M57" s="106"/>
      <c r="N57" s="106"/>
    </row>
    <row r="58" spans="1:14" x14ac:dyDescent="0.25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6"/>
      <c r="L58" s="106"/>
      <c r="M58" s="106"/>
      <c r="N58" s="106"/>
    </row>
    <row r="59" spans="1:14" x14ac:dyDescent="0.25">
      <c r="A59" s="105"/>
      <c r="B59" s="107"/>
      <c r="C59" s="105"/>
      <c r="D59" s="105"/>
      <c r="E59" s="105"/>
      <c r="F59" s="105"/>
      <c r="G59" s="105"/>
      <c r="H59" s="107"/>
      <c r="I59" s="105"/>
      <c r="J59" s="105"/>
      <c r="K59" s="106"/>
      <c r="L59" s="106"/>
      <c r="M59" s="106"/>
      <c r="N59" s="106"/>
    </row>
    <row r="60" spans="1:14" x14ac:dyDescent="0.25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6"/>
      <c r="L60" s="106"/>
      <c r="M60" s="106"/>
      <c r="N60" s="106"/>
    </row>
  </sheetData>
  <mergeCells count="57">
    <mergeCell ref="A57:B57"/>
    <mergeCell ref="E57:H57"/>
    <mergeCell ref="E53:H53"/>
    <mergeCell ref="E55:H55"/>
    <mergeCell ref="A53:B53"/>
    <mergeCell ref="A55:B55"/>
    <mergeCell ref="B48:H48"/>
    <mergeCell ref="B35:E35"/>
    <mergeCell ref="B47:H47"/>
    <mergeCell ref="B33:E33"/>
    <mergeCell ref="F33:H33"/>
    <mergeCell ref="F36:H36"/>
    <mergeCell ref="F38:H38"/>
    <mergeCell ref="B34:E34"/>
    <mergeCell ref="B45:H45"/>
    <mergeCell ref="B44:H44"/>
    <mergeCell ref="B46:H46"/>
    <mergeCell ref="B43:H43"/>
    <mergeCell ref="B42:H42"/>
    <mergeCell ref="B39:E39"/>
    <mergeCell ref="B40:H40"/>
    <mergeCell ref="B41:H41"/>
    <mergeCell ref="A51:E51"/>
    <mergeCell ref="F51:H51"/>
    <mergeCell ref="B50:E50"/>
    <mergeCell ref="F50:H50"/>
    <mergeCell ref="B49:H49"/>
    <mergeCell ref="H1:I1"/>
    <mergeCell ref="F16:G16"/>
    <mergeCell ref="F17:G17"/>
    <mergeCell ref="F19:G19"/>
    <mergeCell ref="F18:G18"/>
    <mergeCell ref="A4:J4"/>
    <mergeCell ref="A6:J6"/>
    <mergeCell ref="A7:J7"/>
    <mergeCell ref="A5:J5"/>
    <mergeCell ref="F39:H39"/>
    <mergeCell ref="F35:H35"/>
    <mergeCell ref="B27:H27"/>
    <mergeCell ref="B25:H25"/>
    <mergeCell ref="B24:H24"/>
    <mergeCell ref="F37:H37"/>
    <mergeCell ref="B37:E37"/>
    <mergeCell ref="B36:E36"/>
    <mergeCell ref="F32:H32"/>
    <mergeCell ref="B30:E30"/>
    <mergeCell ref="B28:H28"/>
    <mergeCell ref="F30:H30"/>
    <mergeCell ref="B32:E32"/>
    <mergeCell ref="F34:H34"/>
    <mergeCell ref="F31:H31"/>
    <mergeCell ref="F22:H22"/>
    <mergeCell ref="B26:H26"/>
    <mergeCell ref="B21:E21"/>
    <mergeCell ref="F21:H21"/>
    <mergeCell ref="B22:E22"/>
    <mergeCell ref="B23:H2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7" zoomScaleNormal="100" workbookViewId="0">
      <selection activeCell="J12" sqref="J12"/>
    </sheetView>
  </sheetViews>
  <sheetFormatPr defaultRowHeight="15" x14ac:dyDescent="0.25"/>
  <cols>
    <col min="1" max="1" width="3.140625" customWidth="1"/>
    <col min="2" max="2" width="29.28515625" customWidth="1"/>
    <col min="3" max="3" width="12.7109375" customWidth="1"/>
    <col min="4" max="4" width="12.42578125" customWidth="1"/>
    <col min="5" max="5" width="13.42578125" customWidth="1"/>
    <col min="6" max="6" width="2.5703125" customWidth="1"/>
    <col min="7" max="7" width="6.42578125" customWidth="1"/>
    <col min="8" max="8" width="18.5703125" customWidth="1"/>
    <col min="9" max="9" width="13.85546875" customWidth="1"/>
    <col min="10" max="10" width="13.42578125" customWidth="1"/>
  </cols>
  <sheetData>
    <row r="1" spans="1:10" x14ac:dyDescent="0.25">
      <c r="A1" s="1"/>
      <c r="B1" s="1"/>
      <c r="C1" s="1"/>
      <c r="D1" s="1"/>
      <c r="E1" s="1"/>
      <c r="F1" s="1"/>
      <c r="G1" s="2"/>
      <c r="H1" s="226" t="s">
        <v>0</v>
      </c>
      <c r="I1" s="357"/>
      <c r="J1" s="1"/>
    </row>
    <row r="2" spans="1:10" x14ac:dyDescent="0.25">
      <c r="A2" s="1"/>
      <c r="B2" s="1"/>
      <c r="C2" s="1"/>
      <c r="D2" s="1"/>
      <c r="E2" s="1"/>
      <c r="F2" s="2"/>
      <c r="G2" s="2"/>
      <c r="H2" s="3" t="s">
        <v>116</v>
      </c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4" t="s">
        <v>263</v>
      </c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228" t="s">
        <v>114</v>
      </c>
      <c r="B5" s="229"/>
      <c r="C5" s="229"/>
      <c r="D5" s="229"/>
      <c r="E5" s="229"/>
      <c r="F5" s="229"/>
      <c r="G5" s="229"/>
      <c r="H5" s="229"/>
      <c r="I5" s="229"/>
      <c r="J5" s="229"/>
    </row>
    <row r="6" spans="1:10" x14ac:dyDescent="0.25">
      <c r="A6" s="230" t="s">
        <v>101</v>
      </c>
      <c r="B6" s="229"/>
      <c r="C6" s="229"/>
      <c r="D6" s="229"/>
      <c r="E6" s="229"/>
      <c r="F6" s="229"/>
      <c r="G6" s="229"/>
      <c r="H6" s="229"/>
      <c r="I6" s="229"/>
      <c r="J6" s="229"/>
    </row>
    <row r="7" spans="1:10" x14ac:dyDescent="0.25">
      <c r="A7" s="228" t="s">
        <v>265</v>
      </c>
      <c r="B7" s="229"/>
      <c r="C7" s="229"/>
      <c r="D7" s="229"/>
      <c r="E7" s="229"/>
      <c r="F7" s="229"/>
      <c r="G7" s="229"/>
      <c r="H7" s="229"/>
      <c r="I7" s="229"/>
      <c r="J7" s="229"/>
    </row>
    <row r="8" spans="1:10" x14ac:dyDescent="0.25">
      <c r="A8" s="230" t="s">
        <v>137</v>
      </c>
      <c r="B8" s="229"/>
      <c r="C8" s="229"/>
      <c r="D8" s="229"/>
      <c r="E8" s="229"/>
      <c r="F8" s="229"/>
      <c r="G8" s="229"/>
      <c r="H8" s="229"/>
      <c r="I8" s="229"/>
      <c r="J8" s="229"/>
    </row>
    <row r="9" spans="1:10" x14ac:dyDescent="0.25">
      <c r="A9" s="61"/>
      <c r="B9" s="55" t="s">
        <v>369</v>
      </c>
      <c r="C9" s="55"/>
      <c r="D9" s="55"/>
      <c r="E9" s="55"/>
      <c r="F9" s="55"/>
      <c r="G9" s="55"/>
      <c r="H9" s="55"/>
      <c r="I9" s="55"/>
      <c r="J9" s="55"/>
    </row>
    <row r="10" spans="1:10" x14ac:dyDescent="0.25">
      <c r="A10" s="5" t="s">
        <v>1</v>
      </c>
      <c r="B10" s="1"/>
      <c r="C10" s="1"/>
      <c r="D10" s="1"/>
      <c r="E10" s="1"/>
      <c r="F10" s="1"/>
      <c r="G10" s="5" t="s">
        <v>26</v>
      </c>
      <c r="H10" s="1"/>
      <c r="I10" s="1"/>
      <c r="J10" s="1"/>
    </row>
    <row r="11" spans="1:10" ht="73.5" customHeight="1" x14ac:dyDescent="0.25">
      <c r="A11" s="6" t="s">
        <v>2</v>
      </c>
      <c r="B11" s="6" t="s">
        <v>3</v>
      </c>
      <c r="C11" s="7" t="s">
        <v>8</v>
      </c>
      <c r="D11" s="7" t="s">
        <v>9</v>
      </c>
      <c r="E11" s="7" t="s">
        <v>10</v>
      </c>
      <c r="F11" s="1"/>
      <c r="G11" s="6" t="s">
        <v>2</v>
      </c>
      <c r="H11" s="6" t="s">
        <v>3</v>
      </c>
      <c r="I11" s="7" t="s">
        <v>7</v>
      </c>
      <c r="J11" s="7" t="s">
        <v>6</v>
      </c>
    </row>
    <row r="12" spans="1:10" ht="18.75" customHeight="1" x14ac:dyDescent="0.25">
      <c r="A12" s="6"/>
      <c r="B12" s="7" t="s">
        <v>296</v>
      </c>
      <c r="C12" s="8"/>
      <c r="D12" s="9"/>
      <c r="E12" s="9">
        <v>86.9</v>
      </c>
      <c r="F12" s="1"/>
      <c r="G12" s="10"/>
      <c r="H12" s="7" t="s">
        <v>319</v>
      </c>
      <c r="I12" s="10"/>
      <c r="J12" s="12"/>
    </row>
    <row r="13" spans="1:10" x14ac:dyDescent="0.25">
      <c r="A13" s="6">
        <v>1</v>
      </c>
      <c r="B13" s="10" t="s">
        <v>4</v>
      </c>
      <c r="C13" s="9">
        <v>787.5</v>
      </c>
      <c r="D13" s="9">
        <v>731.3</v>
      </c>
      <c r="E13" s="9">
        <f>C13-D13</f>
        <v>56.200000000000045</v>
      </c>
      <c r="F13" s="1"/>
      <c r="G13" s="6">
        <v>1</v>
      </c>
      <c r="H13" s="10" t="s">
        <v>4</v>
      </c>
      <c r="I13" s="11">
        <f>D15</f>
        <v>731.3</v>
      </c>
      <c r="J13" s="12">
        <f>F51</f>
        <v>714.50000000000011</v>
      </c>
    </row>
    <row r="14" spans="1:10" x14ac:dyDescent="0.25">
      <c r="A14" s="6"/>
      <c r="B14" s="10"/>
      <c r="C14" s="9"/>
      <c r="D14" s="9"/>
      <c r="E14" s="9"/>
      <c r="F14" s="1"/>
      <c r="G14" s="6"/>
      <c r="H14" s="10"/>
      <c r="I14" s="11"/>
      <c r="J14" s="10"/>
    </row>
    <row r="15" spans="1:10" ht="33.75" customHeight="1" x14ac:dyDescent="0.25">
      <c r="A15" s="13"/>
      <c r="B15" s="14" t="s">
        <v>5</v>
      </c>
      <c r="C15" s="15">
        <f>C13+C14</f>
        <v>787.5</v>
      </c>
      <c r="D15" s="15">
        <f>SUM(D12:D14)</f>
        <v>731.3</v>
      </c>
      <c r="E15" s="15">
        <f>E12+E13</f>
        <v>143.10000000000005</v>
      </c>
      <c r="F15" s="1"/>
      <c r="G15" s="6"/>
      <c r="H15" s="14" t="s">
        <v>11</v>
      </c>
      <c r="I15" s="16">
        <f>I13+I14</f>
        <v>731.3</v>
      </c>
      <c r="J15" s="17">
        <f>J12+J13</f>
        <v>714.50000000000011</v>
      </c>
    </row>
    <row r="16" spans="1:10" x14ac:dyDescent="0.25">
      <c r="A16" s="5" t="s">
        <v>12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 ht="36" x14ac:dyDescent="0.25">
      <c r="A17" s="6" t="s">
        <v>2</v>
      </c>
      <c r="B17" s="7" t="s">
        <v>13</v>
      </c>
      <c r="C17" s="7" t="s">
        <v>14</v>
      </c>
      <c r="D17" s="7" t="s">
        <v>15</v>
      </c>
      <c r="E17" s="7" t="s">
        <v>10</v>
      </c>
      <c r="F17" s="234" t="s">
        <v>16</v>
      </c>
      <c r="G17" s="361"/>
      <c r="H17" s="1"/>
      <c r="I17" s="1"/>
      <c r="J17" s="1"/>
    </row>
    <row r="18" spans="1:10" ht="24" x14ac:dyDescent="0.25">
      <c r="A18" s="6">
        <v>1</v>
      </c>
      <c r="B18" s="7" t="s">
        <v>18</v>
      </c>
      <c r="C18" s="9">
        <v>265.89999999999998</v>
      </c>
      <c r="D18" s="9">
        <v>204.7</v>
      </c>
      <c r="E18" s="9">
        <f>C18-D18</f>
        <v>61.199999999999989</v>
      </c>
      <c r="F18" s="359"/>
      <c r="G18" s="360"/>
      <c r="H18" s="1"/>
      <c r="I18" s="1"/>
      <c r="J18" s="1"/>
    </row>
    <row r="19" spans="1:10" x14ac:dyDescent="0.25">
      <c r="A19" s="6">
        <v>2</v>
      </c>
      <c r="B19" s="1" t="s">
        <v>19</v>
      </c>
      <c r="C19" s="9">
        <v>459.9</v>
      </c>
      <c r="D19" s="9">
        <v>322.5</v>
      </c>
      <c r="E19" s="9">
        <f>C19-D19</f>
        <v>137.39999999999998</v>
      </c>
      <c r="F19" s="358"/>
      <c r="G19" s="358"/>
      <c r="H19" s="1"/>
      <c r="I19" s="1"/>
      <c r="J19" s="1"/>
    </row>
    <row r="20" spans="1:10" ht="24" x14ac:dyDescent="0.25">
      <c r="A20" s="10"/>
      <c r="B20" s="14" t="s">
        <v>20</v>
      </c>
      <c r="C20" s="15">
        <f>SUM(C18:C19)</f>
        <v>725.8</v>
      </c>
      <c r="D20" s="15">
        <f>SUM(D18:D19)</f>
        <v>527.20000000000005</v>
      </c>
      <c r="E20" s="15">
        <f>SUM(E18:E19)</f>
        <v>198.59999999999997</v>
      </c>
      <c r="F20" s="236"/>
      <c r="G20" s="236"/>
      <c r="H20" s="1"/>
      <c r="I20" s="1"/>
      <c r="J20" s="1"/>
    </row>
    <row r="21" spans="1:10" x14ac:dyDescent="0.25">
      <c r="A21" s="5" t="s">
        <v>264</v>
      </c>
      <c r="B21" s="1"/>
      <c r="C21" s="1"/>
      <c r="D21" s="1"/>
      <c r="E21" s="1"/>
      <c r="F21" s="1"/>
      <c r="G21" s="1"/>
      <c r="H21" s="1"/>
      <c r="I21" s="1"/>
      <c r="J21" s="1"/>
    </row>
    <row r="22" spans="1:10" ht="15.75" thickBot="1" x14ac:dyDescent="0.3">
      <c r="A22" s="18" t="s">
        <v>2</v>
      </c>
      <c r="B22" s="350" t="s">
        <v>25</v>
      </c>
      <c r="C22" s="351"/>
      <c r="D22" s="351"/>
      <c r="E22" s="352"/>
      <c r="F22" s="350" t="s">
        <v>21</v>
      </c>
      <c r="G22" s="351"/>
      <c r="H22" s="352"/>
      <c r="I22" s="1"/>
      <c r="J22" s="1"/>
    </row>
    <row r="23" spans="1:10" x14ac:dyDescent="0.25">
      <c r="A23" s="19">
        <v>1</v>
      </c>
      <c r="B23" s="207" t="s">
        <v>49</v>
      </c>
      <c r="C23" s="208"/>
      <c r="D23" s="208"/>
      <c r="E23" s="209"/>
      <c r="F23" s="278">
        <v>255.2</v>
      </c>
      <c r="G23" s="279"/>
      <c r="H23" s="280"/>
      <c r="I23" s="1"/>
      <c r="J23" s="1"/>
    </row>
    <row r="24" spans="1:10" x14ac:dyDescent="0.25">
      <c r="A24" s="20"/>
      <c r="B24" s="223" t="s">
        <v>27</v>
      </c>
      <c r="C24" s="333"/>
      <c r="D24" s="333"/>
      <c r="E24" s="333"/>
      <c r="F24" s="333"/>
      <c r="G24" s="333"/>
      <c r="H24" s="334"/>
      <c r="I24" s="1"/>
      <c r="J24" s="1"/>
    </row>
    <row r="25" spans="1:10" x14ac:dyDescent="0.25">
      <c r="A25" s="21" t="s">
        <v>28</v>
      </c>
      <c r="B25" s="353" t="s">
        <v>29</v>
      </c>
      <c r="C25" s="335"/>
      <c r="D25" s="335"/>
      <c r="E25" s="335"/>
      <c r="F25" s="335"/>
      <c r="G25" s="335"/>
      <c r="H25" s="336"/>
      <c r="I25" s="1"/>
      <c r="J25" s="1"/>
    </row>
    <row r="26" spans="1:10" x14ac:dyDescent="0.25">
      <c r="A26" s="21" t="s">
        <v>30</v>
      </c>
      <c r="B26" s="353" t="s">
        <v>180</v>
      </c>
      <c r="C26" s="335"/>
      <c r="D26" s="335"/>
      <c r="E26" s="335"/>
      <c r="F26" s="335"/>
      <c r="G26" s="335"/>
      <c r="H26" s="336"/>
      <c r="I26" s="1"/>
      <c r="J26" s="1"/>
    </row>
    <row r="27" spans="1:10" x14ac:dyDescent="0.25">
      <c r="A27" s="21" t="s">
        <v>31</v>
      </c>
      <c r="B27" s="353" t="s">
        <v>33</v>
      </c>
      <c r="C27" s="335"/>
      <c r="D27" s="335"/>
      <c r="E27" s="335"/>
      <c r="F27" s="335"/>
      <c r="G27" s="335"/>
      <c r="H27" s="336"/>
      <c r="I27" s="1"/>
      <c r="J27" s="1"/>
    </row>
    <row r="28" spans="1:10" x14ac:dyDescent="0.25">
      <c r="A28" s="21" t="s">
        <v>32</v>
      </c>
      <c r="B28" s="353" t="s">
        <v>63</v>
      </c>
      <c r="C28" s="335"/>
      <c r="D28" s="335"/>
      <c r="E28" s="335"/>
      <c r="F28" s="335"/>
      <c r="G28" s="335"/>
      <c r="H28" s="336"/>
      <c r="I28" s="1"/>
      <c r="J28" s="1"/>
    </row>
    <row r="29" spans="1:10" ht="15.75" thickBot="1" x14ac:dyDescent="0.3">
      <c r="A29" s="22" t="s">
        <v>34</v>
      </c>
      <c r="B29" s="354" t="s">
        <v>182</v>
      </c>
      <c r="C29" s="355"/>
      <c r="D29" s="355"/>
      <c r="E29" s="355"/>
      <c r="F29" s="355"/>
      <c r="G29" s="355"/>
      <c r="H29" s="356"/>
      <c r="I29" s="1"/>
      <c r="J29" s="1"/>
    </row>
    <row r="30" spans="1:10" ht="15.75" thickBot="1" x14ac:dyDescent="0.3">
      <c r="A30" s="97" t="s">
        <v>35</v>
      </c>
      <c r="B30" s="141" t="s">
        <v>181</v>
      </c>
      <c r="C30" s="138"/>
      <c r="D30" s="138"/>
      <c r="E30" s="138"/>
      <c r="F30" s="138"/>
      <c r="G30" s="138"/>
      <c r="H30" s="139"/>
      <c r="I30" s="1"/>
      <c r="J30" s="1"/>
    </row>
    <row r="31" spans="1:10" ht="15.75" thickBot="1" x14ac:dyDescent="0.3">
      <c r="A31" s="23" t="s">
        <v>38</v>
      </c>
      <c r="B31" s="214" t="s">
        <v>81</v>
      </c>
      <c r="C31" s="215"/>
      <c r="D31" s="215"/>
      <c r="E31" s="216"/>
      <c r="F31" s="296">
        <v>4.7</v>
      </c>
      <c r="G31" s="297"/>
      <c r="H31" s="298"/>
      <c r="I31" s="1"/>
      <c r="J31" s="1"/>
    </row>
    <row r="32" spans="1:10" x14ac:dyDescent="0.25">
      <c r="A32" s="19">
        <v>3</v>
      </c>
      <c r="B32" s="207" t="s">
        <v>198</v>
      </c>
      <c r="C32" s="208"/>
      <c r="D32" s="208"/>
      <c r="E32" s="209"/>
      <c r="F32" s="291">
        <v>37.799999999999997</v>
      </c>
      <c r="G32" s="291"/>
      <c r="H32" s="292"/>
      <c r="I32" s="1"/>
      <c r="J32" s="1"/>
    </row>
    <row r="33" spans="1:10" ht="15.75" thickBot="1" x14ac:dyDescent="0.3">
      <c r="A33" s="50">
        <v>4</v>
      </c>
      <c r="B33" s="51" t="s">
        <v>152</v>
      </c>
      <c r="C33" s="52"/>
      <c r="D33" s="52"/>
      <c r="E33" s="53"/>
      <c r="F33" s="341">
        <v>29</v>
      </c>
      <c r="G33" s="348"/>
      <c r="H33" s="349"/>
      <c r="I33" s="1"/>
      <c r="J33" s="1"/>
    </row>
    <row r="34" spans="1:10" ht="15.75" thickBot="1" x14ac:dyDescent="0.3">
      <c r="A34" s="24">
        <v>5</v>
      </c>
      <c r="B34" s="237" t="s">
        <v>22</v>
      </c>
      <c r="C34" s="238"/>
      <c r="D34" s="238"/>
      <c r="E34" s="239"/>
      <c r="F34" s="302">
        <v>102.4</v>
      </c>
      <c r="G34" s="302"/>
      <c r="H34" s="303"/>
      <c r="I34" s="1"/>
      <c r="J34" s="1"/>
    </row>
    <row r="35" spans="1:10" ht="15.75" thickBot="1" x14ac:dyDescent="0.3">
      <c r="A35" s="24">
        <v>6</v>
      </c>
      <c r="B35" s="237" t="s">
        <v>23</v>
      </c>
      <c r="C35" s="238"/>
      <c r="D35" s="238"/>
      <c r="E35" s="239"/>
      <c r="F35" s="302">
        <v>40.799999999999997</v>
      </c>
      <c r="G35" s="302"/>
      <c r="H35" s="303"/>
      <c r="I35" s="1"/>
      <c r="J35" s="1"/>
    </row>
    <row r="36" spans="1:10" ht="15.75" thickBot="1" x14ac:dyDescent="0.3">
      <c r="A36" s="24">
        <v>7</v>
      </c>
      <c r="B36" s="237" t="s">
        <v>39</v>
      </c>
      <c r="C36" s="238"/>
      <c r="D36" s="238"/>
      <c r="E36" s="239"/>
      <c r="F36" s="302">
        <v>19</v>
      </c>
      <c r="G36" s="302"/>
      <c r="H36" s="303"/>
      <c r="I36" s="1"/>
      <c r="J36" s="1"/>
    </row>
    <row r="37" spans="1:10" ht="15.75" thickBot="1" x14ac:dyDescent="0.3">
      <c r="A37" s="24">
        <v>8</v>
      </c>
      <c r="B37" s="214" t="s">
        <v>243</v>
      </c>
      <c r="C37" s="215"/>
      <c r="D37" s="215"/>
      <c r="E37" s="216"/>
      <c r="F37" s="337">
        <v>5.0999999999999996</v>
      </c>
      <c r="G37" s="337"/>
      <c r="H37" s="338"/>
      <c r="I37" s="1"/>
      <c r="J37" s="1"/>
    </row>
    <row r="38" spans="1:10" ht="15.75" thickBot="1" x14ac:dyDescent="0.3">
      <c r="A38" s="30">
        <v>9</v>
      </c>
      <c r="B38" s="114" t="s">
        <v>209</v>
      </c>
      <c r="C38" s="115"/>
      <c r="D38" s="115"/>
      <c r="E38" s="116"/>
      <c r="F38" s="341">
        <v>1.3</v>
      </c>
      <c r="G38" s="342"/>
      <c r="H38" s="343"/>
      <c r="I38" s="1"/>
      <c r="J38" s="1"/>
    </row>
    <row r="39" spans="1:10" x14ac:dyDescent="0.25">
      <c r="A39" s="25">
        <v>10</v>
      </c>
      <c r="B39" s="250" t="s">
        <v>99</v>
      </c>
      <c r="C39" s="251"/>
      <c r="D39" s="251"/>
      <c r="E39" s="252"/>
      <c r="F39" s="339">
        <v>206.6</v>
      </c>
      <c r="G39" s="339"/>
      <c r="H39" s="340"/>
      <c r="I39" s="1"/>
      <c r="J39" s="1"/>
    </row>
    <row r="40" spans="1:10" x14ac:dyDescent="0.25">
      <c r="A40" s="26"/>
      <c r="B40" s="223" t="s">
        <v>27</v>
      </c>
      <c r="C40" s="333"/>
      <c r="D40" s="333"/>
      <c r="E40" s="333"/>
      <c r="F40" s="333"/>
      <c r="G40" s="333"/>
      <c r="H40" s="334"/>
      <c r="I40" s="1"/>
      <c r="J40" s="1"/>
    </row>
    <row r="41" spans="1:10" ht="19.5" customHeight="1" x14ac:dyDescent="0.25">
      <c r="A41" s="21" t="s">
        <v>83</v>
      </c>
      <c r="B41" s="242" t="s">
        <v>40</v>
      </c>
      <c r="C41" s="243"/>
      <c r="D41" s="243"/>
      <c r="E41" s="243"/>
      <c r="F41" s="335"/>
      <c r="G41" s="335"/>
      <c r="H41" s="336"/>
      <c r="I41" s="1"/>
      <c r="J41" s="1"/>
    </row>
    <row r="42" spans="1:10" ht="20.25" customHeight="1" x14ac:dyDescent="0.25">
      <c r="A42" s="21" t="s">
        <v>84</v>
      </c>
      <c r="B42" s="242" t="s">
        <v>41</v>
      </c>
      <c r="C42" s="243"/>
      <c r="D42" s="243"/>
      <c r="E42" s="243"/>
      <c r="F42" s="335"/>
      <c r="G42" s="335"/>
      <c r="H42" s="336"/>
      <c r="I42" s="1"/>
      <c r="J42" s="1"/>
    </row>
    <row r="43" spans="1:10" ht="22.5" customHeight="1" x14ac:dyDescent="0.25">
      <c r="A43" s="21" t="s">
        <v>85</v>
      </c>
      <c r="B43" s="242" t="s">
        <v>42</v>
      </c>
      <c r="C43" s="243"/>
      <c r="D43" s="243"/>
      <c r="E43" s="243"/>
      <c r="F43" s="335"/>
      <c r="G43" s="335"/>
      <c r="H43" s="336"/>
      <c r="I43" s="1"/>
      <c r="J43" s="1"/>
    </row>
    <row r="44" spans="1:10" ht="24" customHeight="1" x14ac:dyDescent="0.25">
      <c r="A44" s="21" t="s">
        <v>86</v>
      </c>
      <c r="B44" s="242" t="s">
        <v>43</v>
      </c>
      <c r="C44" s="243"/>
      <c r="D44" s="243"/>
      <c r="E44" s="243"/>
      <c r="F44" s="335"/>
      <c r="G44" s="335"/>
      <c r="H44" s="336"/>
      <c r="I44" s="1"/>
      <c r="J44" s="1"/>
    </row>
    <row r="45" spans="1:10" ht="22.5" customHeight="1" x14ac:dyDescent="0.25">
      <c r="A45" s="21" t="s">
        <v>87</v>
      </c>
      <c r="B45" s="242" t="s">
        <v>44</v>
      </c>
      <c r="C45" s="243"/>
      <c r="D45" s="243"/>
      <c r="E45" s="243"/>
      <c r="F45" s="335"/>
      <c r="G45" s="335"/>
      <c r="H45" s="336"/>
      <c r="I45" s="1"/>
      <c r="J45" s="1"/>
    </row>
    <row r="46" spans="1:10" ht="33.75" customHeight="1" x14ac:dyDescent="0.25">
      <c r="A46" s="21" t="s">
        <v>88</v>
      </c>
      <c r="B46" s="242" t="s">
        <v>45</v>
      </c>
      <c r="C46" s="243"/>
      <c r="D46" s="243"/>
      <c r="E46" s="243"/>
      <c r="F46" s="335"/>
      <c r="G46" s="335"/>
      <c r="H46" s="336"/>
      <c r="I46" s="1"/>
      <c r="J46" s="1"/>
    </row>
    <row r="47" spans="1:10" ht="25.5" customHeight="1" x14ac:dyDescent="0.25">
      <c r="A47" s="21" t="s">
        <v>89</v>
      </c>
      <c r="B47" s="242" t="s">
        <v>46</v>
      </c>
      <c r="C47" s="243"/>
      <c r="D47" s="243"/>
      <c r="E47" s="243"/>
      <c r="F47" s="335"/>
      <c r="G47" s="335"/>
      <c r="H47" s="336"/>
      <c r="I47" s="1"/>
      <c r="J47" s="1"/>
    </row>
    <row r="48" spans="1:10" ht="23.25" customHeight="1" x14ac:dyDescent="0.25">
      <c r="A48" s="21" t="s">
        <v>90</v>
      </c>
      <c r="B48" s="242" t="s">
        <v>47</v>
      </c>
      <c r="C48" s="243"/>
      <c r="D48" s="243"/>
      <c r="E48" s="243"/>
      <c r="F48" s="335"/>
      <c r="G48" s="335"/>
      <c r="H48" s="336"/>
      <c r="I48" s="1"/>
      <c r="J48" s="1"/>
    </row>
    <row r="49" spans="1:10" x14ac:dyDescent="0.25">
      <c r="A49" s="21" t="s">
        <v>91</v>
      </c>
      <c r="B49" s="267" t="s">
        <v>48</v>
      </c>
      <c r="C49" s="268"/>
      <c r="D49" s="268"/>
      <c r="E49" s="268"/>
      <c r="F49" s="345"/>
      <c r="G49" s="345"/>
      <c r="H49" s="346"/>
      <c r="I49" s="1"/>
      <c r="J49" s="1"/>
    </row>
    <row r="50" spans="1:10" x14ac:dyDescent="0.25">
      <c r="A50" s="54" t="s">
        <v>92</v>
      </c>
      <c r="B50" s="242" t="s">
        <v>238</v>
      </c>
      <c r="C50" s="335"/>
      <c r="D50" s="335"/>
      <c r="E50" s="347"/>
      <c r="F50" s="313">
        <v>12.6</v>
      </c>
      <c r="G50" s="314"/>
      <c r="H50" s="315"/>
      <c r="I50" s="1"/>
      <c r="J50" s="1"/>
    </row>
    <row r="51" spans="1:10" x14ac:dyDescent="0.25">
      <c r="A51" s="344" t="s">
        <v>24</v>
      </c>
      <c r="B51" s="344"/>
      <c r="C51" s="344"/>
      <c r="D51" s="344"/>
      <c r="E51" s="344"/>
      <c r="F51" s="277">
        <f>F23+F31+F32+F33+F34+F35+F36+F37+F38+F39+F50</f>
        <v>714.50000000000011</v>
      </c>
      <c r="G51" s="277"/>
      <c r="H51" s="277"/>
      <c r="I51" s="1"/>
      <c r="J51" s="1"/>
    </row>
    <row r="52" spans="1:10" x14ac:dyDescent="0.25">
      <c r="A52" s="1"/>
      <c r="B52" s="63" t="s">
        <v>96</v>
      </c>
      <c r="C52" s="1"/>
      <c r="D52" s="1"/>
      <c r="E52" s="1"/>
      <c r="F52" s="1"/>
      <c r="G52" s="1"/>
      <c r="H52" s="63" t="s">
        <v>94</v>
      </c>
      <c r="I52" s="1"/>
      <c r="J52" s="1"/>
    </row>
    <row r="53" spans="1:10" x14ac:dyDescent="0.25">
      <c r="A53" s="332" t="s">
        <v>64</v>
      </c>
      <c r="B53" s="331"/>
      <c r="C53" s="1"/>
      <c r="D53" s="1"/>
      <c r="E53" s="266" t="s">
        <v>65</v>
      </c>
      <c r="F53" s="331"/>
      <c r="G53" s="331"/>
      <c r="H53" s="33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265"/>
      <c r="B55" s="330"/>
      <c r="C55" s="1"/>
      <c r="D55" s="1"/>
      <c r="E55" s="266"/>
      <c r="F55" s="331"/>
      <c r="G55" s="331"/>
      <c r="H55" s="33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265"/>
      <c r="B57" s="330"/>
      <c r="C57" s="1"/>
      <c r="D57" s="1"/>
      <c r="E57" s="266"/>
      <c r="F57" s="331"/>
      <c r="G57" s="331"/>
      <c r="H57" s="33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</sheetData>
  <mergeCells count="55">
    <mergeCell ref="H1:I1"/>
    <mergeCell ref="F19:G19"/>
    <mergeCell ref="A5:J5"/>
    <mergeCell ref="F18:G18"/>
    <mergeCell ref="A6:J6"/>
    <mergeCell ref="A7:J7"/>
    <mergeCell ref="A8:J8"/>
    <mergeCell ref="F17:G17"/>
    <mergeCell ref="F33:H33"/>
    <mergeCell ref="F22:H22"/>
    <mergeCell ref="F20:G20"/>
    <mergeCell ref="B22:E22"/>
    <mergeCell ref="B26:H26"/>
    <mergeCell ref="B24:H24"/>
    <mergeCell ref="F32:H32"/>
    <mergeCell ref="B23:E23"/>
    <mergeCell ref="F23:H23"/>
    <mergeCell ref="B25:H25"/>
    <mergeCell ref="F31:H31"/>
    <mergeCell ref="B27:H27"/>
    <mergeCell ref="B31:E31"/>
    <mergeCell ref="B29:H29"/>
    <mergeCell ref="B32:E32"/>
    <mergeCell ref="B28:H28"/>
    <mergeCell ref="F50:H50"/>
    <mergeCell ref="A51:E51"/>
    <mergeCell ref="B47:H47"/>
    <mergeCell ref="B45:H45"/>
    <mergeCell ref="F51:H51"/>
    <mergeCell ref="B49:H49"/>
    <mergeCell ref="B48:H48"/>
    <mergeCell ref="B50:E50"/>
    <mergeCell ref="B46:H46"/>
    <mergeCell ref="B40:H40"/>
    <mergeCell ref="F36:H36"/>
    <mergeCell ref="B34:E34"/>
    <mergeCell ref="F34:H34"/>
    <mergeCell ref="B44:H44"/>
    <mergeCell ref="B36:E36"/>
    <mergeCell ref="B41:H41"/>
    <mergeCell ref="B43:H43"/>
    <mergeCell ref="F37:H37"/>
    <mergeCell ref="F39:H39"/>
    <mergeCell ref="F38:H38"/>
    <mergeCell ref="B39:E39"/>
    <mergeCell ref="B37:E37"/>
    <mergeCell ref="B42:H42"/>
    <mergeCell ref="B35:E35"/>
    <mergeCell ref="F35:H35"/>
    <mergeCell ref="A57:B57"/>
    <mergeCell ref="E57:H57"/>
    <mergeCell ref="A53:B53"/>
    <mergeCell ref="A55:B55"/>
    <mergeCell ref="E55:H55"/>
    <mergeCell ref="E53:H53"/>
  </mergeCells>
  <phoneticPr fontId="0" type="noConversion"/>
  <pageMargins left="0.7" right="0.7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37" zoomScaleNormal="100" workbookViewId="0">
      <selection activeCell="B16" sqref="B16"/>
    </sheetView>
  </sheetViews>
  <sheetFormatPr defaultRowHeight="15" x14ac:dyDescent="0.25"/>
  <cols>
    <col min="1" max="1" width="3.5703125" customWidth="1"/>
    <col min="2" max="2" width="22.7109375" customWidth="1"/>
    <col min="3" max="3" width="13" customWidth="1"/>
    <col min="4" max="4" width="12.42578125" customWidth="1"/>
    <col min="5" max="5" width="14.5703125" customWidth="1"/>
    <col min="6" max="6" width="3.5703125" customWidth="1"/>
    <col min="7" max="7" width="8" customWidth="1"/>
    <col min="8" max="8" width="21.85546875" customWidth="1"/>
    <col min="9" max="9" width="15.140625" customWidth="1"/>
    <col min="10" max="10" width="13.42578125" customWidth="1"/>
  </cols>
  <sheetData>
    <row r="1" spans="1:10" x14ac:dyDescent="0.25">
      <c r="A1" s="1"/>
      <c r="B1" s="1"/>
      <c r="C1" s="1"/>
      <c r="D1" s="1"/>
      <c r="E1" s="1"/>
      <c r="F1" s="1"/>
      <c r="G1" s="2"/>
      <c r="H1" s="226" t="s">
        <v>0</v>
      </c>
      <c r="I1" s="357"/>
      <c r="J1" s="1"/>
    </row>
    <row r="2" spans="1:10" x14ac:dyDescent="0.25">
      <c r="A2" s="1"/>
      <c r="B2" s="1"/>
      <c r="C2" s="1"/>
      <c r="D2" s="1"/>
      <c r="E2" s="1"/>
      <c r="F2" s="2"/>
      <c r="G2" s="2"/>
      <c r="H2" s="3" t="s">
        <v>117</v>
      </c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4" t="s">
        <v>266</v>
      </c>
      <c r="I3" s="1"/>
      <c r="J3" s="1"/>
    </row>
    <row r="4" spans="1:10" x14ac:dyDescent="0.25">
      <c r="A4" s="1"/>
      <c r="B4" s="1"/>
      <c r="C4" s="2" t="s">
        <v>114</v>
      </c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5" t="s">
        <v>102</v>
      </c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2" t="s">
        <v>267</v>
      </c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5" t="s">
        <v>179</v>
      </c>
      <c r="D7" s="1"/>
      <c r="E7" s="1"/>
      <c r="F7" s="1"/>
      <c r="G7" s="1"/>
      <c r="H7" s="1"/>
      <c r="I7" s="1"/>
      <c r="J7" s="1"/>
    </row>
    <row r="8" spans="1:10" x14ac:dyDescent="0.25">
      <c r="A8" s="1"/>
      <c r="B8" s="1" t="s">
        <v>377</v>
      </c>
      <c r="C8" s="5"/>
      <c r="D8" s="1"/>
      <c r="E8" s="1"/>
      <c r="F8" s="1"/>
      <c r="G8" s="1"/>
      <c r="H8" s="1"/>
      <c r="I8" s="1"/>
      <c r="J8" s="1"/>
    </row>
    <row r="9" spans="1:10" x14ac:dyDescent="0.25">
      <c r="A9" s="5" t="s">
        <v>1</v>
      </c>
      <c r="B9" s="1"/>
      <c r="C9" s="1"/>
      <c r="D9" s="1"/>
      <c r="E9" s="1"/>
      <c r="F9" s="1"/>
      <c r="G9" s="5" t="s">
        <v>26</v>
      </c>
      <c r="H9" s="1"/>
      <c r="I9" s="1"/>
      <c r="J9" s="1"/>
    </row>
    <row r="10" spans="1:10" ht="72" x14ac:dyDescent="0.25">
      <c r="A10" s="6" t="s">
        <v>2</v>
      </c>
      <c r="B10" s="6" t="s">
        <v>3</v>
      </c>
      <c r="C10" s="7" t="s">
        <v>8</v>
      </c>
      <c r="D10" s="7" t="s">
        <v>9</v>
      </c>
      <c r="E10" s="7" t="s">
        <v>10</v>
      </c>
      <c r="F10" s="1"/>
      <c r="G10" s="6" t="s">
        <v>2</v>
      </c>
      <c r="H10" s="6" t="s">
        <v>3</v>
      </c>
      <c r="I10" s="7" t="s">
        <v>7</v>
      </c>
      <c r="J10" s="7" t="s">
        <v>6</v>
      </c>
    </row>
    <row r="11" spans="1:10" ht="24" x14ac:dyDescent="0.25">
      <c r="A11" s="6"/>
      <c r="B11" s="7" t="s">
        <v>300</v>
      </c>
      <c r="C11" s="8"/>
      <c r="D11" s="9"/>
      <c r="E11" s="9">
        <v>223.1</v>
      </c>
      <c r="F11" s="1"/>
      <c r="G11" s="10"/>
      <c r="H11" s="7" t="s">
        <v>319</v>
      </c>
      <c r="I11" s="10"/>
      <c r="J11" s="10"/>
    </row>
    <row r="12" spans="1:10" x14ac:dyDescent="0.25">
      <c r="A12" s="6">
        <v>1</v>
      </c>
      <c r="B12" s="10" t="s">
        <v>4</v>
      </c>
      <c r="C12" s="9">
        <v>1062.5</v>
      </c>
      <c r="D12" s="9">
        <v>944.2</v>
      </c>
      <c r="E12" s="9">
        <f>C12-D12</f>
        <v>118.29999999999995</v>
      </c>
      <c r="F12" s="1"/>
      <c r="G12" s="6">
        <v>1</v>
      </c>
      <c r="H12" s="10" t="s">
        <v>4</v>
      </c>
      <c r="I12" s="11">
        <f>D14</f>
        <v>944.2</v>
      </c>
      <c r="J12" s="12">
        <f>F52</f>
        <v>1063.0999999999999</v>
      </c>
    </row>
    <row r="13" spans="1:10" x14ac:dyDescent="0.25">
      <c r="A13" s="6"/>
      <c r="B13" s="10"/>
      <c r="C13" s="9"/>
      <c r="D13" s="9"/>
      <c r="E13" s="9"/>
      <c r="F13" s="1"/>
      <c r="G13" s="6"/>
      <c r="H13" s="10"/>
      <c r="I13" s="11"/>
      <c r="J13" s="10"/>
    </row>
    <row r="14" spans="1:10" ht="39.75" customHeight="1" x14ac:dyDescent="0.25">
      <c r="A14" s="13"/>
      <c r="B14" s="14" t="s">
        <v>5</v>
      </c>
      <c r="C14" s="15">
        <f>C12</f>
        <v>1062.5</v>
      </c>
      <c r="D14" s="15">
        <f>SUM(D11:D13)</f>
        <v>944.2</v>
      </c>
      <c r="E14" s="15">
        <f>E11+E12</f>
        <v>341.4</v>
      </c>
      <c r="F14" s="1"/>
      <c r="G14" s="6"/>
      <c r="H14" s="14" t="s">
        <v>11</v>
      </c>
      <c r="I14" s="142">
        <f>I11+I12</f>
        <v>944.2</v>
      </c>
      <c r="J14" s="17">
        <f>J11+J12</f>
        <v>1063.0999999999999</v>
      </c>
    </row>
    <row r="15" spans="1:10" x14ac:dyDescent="0.25">
      <c r="A15" s="5" t="s">
        <v>12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 ht="30.75" customHeight="1" x14ac:dyDescent="0.25">
      <c r="A16" s="6" t="s">
        <v>2</v>
      </c>
      <c r="B16" s="7" t="s">
        <v>13</v>
      </c>
      <c r="C16" s="7" t="s">
        <v>14</v>
      </c>
      <c r="D16" s="7" t="s">
        <v>15</v>
      </c>
      <c r="E16" s="7" t="s">
        <v>10</v>
      </c>
      <c r="F16" s="234" t="s">
        <v>16</v>
      </c>
      <c r="G16" s="361"/>
      <c r="H16" s="1"/>
      <c r="I16" s="1"/>
      <c r="J16" s="1"/>
    </row>
    <row r="17" spans="1:10" x14ac:dyDescent="0.25">
      <c r="A17" s="6">
        <v>1</v>
      </c>
      <c r="B17" s="1" t="s">
        <v>19</v>
      </c>
      <c r="C17" s="9">
        <v>530.6</v>
      </c>
      <c r="D17" s="9">
        <v>502.6</v>
      </c>
      <c r="E17" s="9"/>
      <c r="F17" s="358"/>
      <c r="G17" s="358"/>
      <c r="H17" s="1"/>
      <c r="I17" s="1"/>
      <c r="J17" s="1"/>
    </row>
    <row r="18" spans="1:10" ht="41.25" customHeight="1" x14ac:dyDescent="0.25">
      <c r="A18" s="10"/>
      <c r="B18" s="14" t="s">
        <v>20</v>
      </c>
      <c r="C18" s="15">
        <f>SUM(C16:C17)</f>
        <v>530.6</v>
      </c>
      <c r="D18" s="15">
        <f>SUM(D17)</f>
        <v>502.6</v>
      </c>
      <c r="E18" s="15">
        <f>C18-D18</f>
        <v>28</v>
      </c>
      <c r="F18" s="236"/>
      <c r="G18" s="236"/>
      <c r="H18" s="1"/>
      <c r="I18" s="1"/>
      <c r="J18" s="1"/>
    </row>
    <row r="19" spans="1:10" x14ac:dyDescent="0.25">
      <c r="A19" s="5" t="s">
        <v>268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 x14ac:dyDescent="0.3">
      <c r="A20" s="18" t="s">
        <v>2</v>
      </c>
      <c r="B20" s="350" t="s">
        <v>25</v>
      </c>
      <c r="C20" s="351"/>
      <c r="D20" s="351"/>
      <c r="E20" s="190"/>
      <c r="F20" s="350" t="s">
        <v>21</v>
      </c>
      <c r="G20" s="351"/>
      <c r="H20" s="352"/>
      <c r="I20" s="1"/>
      <c r="J20" s="1"/>
    </row>
    <row r="21" spans="1:10" x14ac:dyDescent="0.25">
      <c r="A21" s="19">
        <v>1</v>
      </c>
      <c r="B21" s="207" t="s">
        <v>49</v>
      </c>
      <c r="C21" s="208"/>
      <c r="D21" s="208"/>
      <c r="E21" s="184"/>
      <c r="F21" s="278">
        <v>430.1</v>
      </c>
      <c r="G21" s="279"/>
      <c r="H21" s="280"/>
      <c r="I21" s="1"/>
      <c r="J21" s="1"/>
    </row>
    <row r="22" spans="1:10" x14ac:dyDescent="0.25">
      <c r="A22" s="21" t="s">
        <v>28</v>
      </c>
      <c r="B22" s="353" t="s">
        <v>29</v>
      </c>
      <c r="C22" s="335"/>
      <c r="D22" s="335"/>
      <c r="E22" s="335"/>
      <c r="F22" s="335"/>
      <c r="G22" s="335"/>
      <c r="H22" s="336"/>
      <c r="I22" s="1"/>
      <c r="J22" s="1"/>
    </row>
    <row r="23" spans="1:10" x14ac:dyDescent="0.25">
      <c r="A23" s="21" t="s">
        <v>30</v>
      </c>
      <c r="B23" s="353" t="s">
        <v>180</v>
      </c>
      <c r="C23" s="335"/>
      <c r="D23" s="335"/>
      <c r="E23" s="335"/>
      <c r="F23" s="335"/>
      <c r="G23" s="335"/>
      <c r="H23" s="336"/>
      <c r="I23" s="1"/>
      <c r="J23" s="1"/>
    </row>
    <row r="24" spans="1:10" x14ac:dyDescent="0.25">
      <c r="A24" s="21" t="s">
        <v>31</v>
      </c>
      <c r="B24" s="353" t="s">
        <v>33</v>
      </c>
      <c r="C24" s="335"/>
      <c r="D24" s="335"/>
      <c r="E24" s="335"/>
      <c r="F24" s="335"/>
      <c r="G24" s="335"/>
      <c r="H24" s="336"/>
      <c r="I24" s="1"/>
      <c r="J24" s="1"/>
    </row>
    <row r="25" spans="1:10" x14ac:dyDescent="0.25">
      <c r="A25" s="21" t="s">
        <v>32</v>
      </c>
      <c r="B25" s="353" t="s">
        <v>63</v>
      </c>
      <c r="C25" s="335"/>
      <c r="D25" s="335"/>
      <c r="E25" s="335"/>
      <c r="F25" s="335"/>
      <c r="G25" s="335"/>
      <c r="H25" s="336"/>
      <c r="I25" s="1"/>
      <c r="J25" s="1"/>
    </row>
    <row r="26" spans="1:10" ht="15.75" thickBot="1" x14ac:dyDescent="0.3">
      <c r="A26" s="22" t="s">
        <v>34</v>
      </c>
      <c r="B26" s="354" t="s">
        <v>182</v>
      </c>
      <c r="C26" s="355"/>
      <c r="D26" s="355"/>
      <c r="E26" s="355"/>
      <c r="F26" s="355"/>
      <c r="G26" s="355"/>
      <c r="H26" s="356"/>
      <c r="I26" s="1"/>
      <c r="J26" s="1"/>
    </row>
    <row r="27" spans="1:10" ht="15.75" thickBot="1" x14ac:dyDescent="0.3">
      <c r="A27" s="97" t="s">
        <v>35</v>
      </c>
      <c r="B27" s="141" t="s">
        <v>181</v>
      </c>
      <c r="C27" s="138"/>
      <c r="D27" s="138"/>
      <c r="E27" s="138"/>
      <c r="F27" s="138"/>
      <c r="G27" s="138"/>
      <c r="H27" s="139"/>
      <c r="I27" s="1"/>
      <c r="J27" s="1"/>
    </row>
    <row r="28" spans="1:10" ht="15.75" thickBot="1" x14ac:dyDescent="0.3">
      <c r="A28" s="23" t="s">
        <v>38</v>
      </c>
      <c r="B28" s="214" t="s">
        <v>363</v>
      </c>
      <c r="C28" s="215"/>
      <c r="D28" s="215"/>
      <c r="E28" s="185"/>
      <c r="F28" s="296">
        <v>27.6</v>
      </c>
      <c r="G28" s="297"/>
      <c r="H28" s="298"/>
      <c r="I28" s="1"/>
      <c r="J28" s="1"/>
    </row>
    <row r="29" spans="1:10" ht="15.75" thickBot="1" x14ac:dyDescent="0.3">
      <c r="A29" s="47" t="s">
        <v>82</v>
      </c>
      <c r="B29" s="368" t="s">
        <v>152</v>
      </c>
      <c r="C29" s="369"/>
      <c r="D29" s="369"/>
      <c r="E29" s="191"/>
      <c r="F29" s="296">
        <v>26.9</v>
      </c>
      <c r="G29" s="305"/>
      <c r="H29" s="306"/>
      <c r="I29" s="1"/>
      <c r="J29" s="1"/>
    </row>
    <row r="30" spans="1:10" ht="15.75" thickBot="1" x14ac:dyDescent="0.3">
      <c r="A30" s="47" t="s">
        <v>153</v>
      </c>
      <c r="B30" s="123" t="s">
        <v>314</v>
      </c>
      <c r="C30" s="124"/>
      <c r="D30" s="124"/>
      <c r="E30" s="191"/>
      <c r="F30" s="108"/>
      <c r="G30" s="125"/>
      <c r="H30" s="126">
        <v>8</v>
      </c>
      <c r="I30" s="1"/>
      <c r="J30" s="1"/>
    </row>
    <row r="31" spans="1:10" ht="15.75" thickBot="1" x14ac:dyDescent="0.3">
      <c r="A31" s="47" t="s">
        <v>154</v>
      </c>
      <c r="B31" s="368" t="s">
        <v>315</v>
      </c>
      <c r="C31" s="369"/>
      <c r="D31" s="369"/>
      <c r="E31" s="191"/>
      <c r="F31" s="108"/>
      <c r="G31" s="125"/>
      <c r="H31" s="126">
        <v>24</v>
      </c>
      <c r="I31" s="1"/>
      <c r="J31" s="1"/>
    </row>
    <row r="32" spans="1:10" ht="15.75" thickBot="1" x14ac:dyDescent="0.3">
      <c r="A32" s="47" t="s">
        <v>155</v>
      </c>
      <c r="B32" s="123" t="s">
        <v>240</v>
      </c>
      <c r="C32" s="124"/>
      <c r="D32" s="124"/>
      <c r="E32" s="191"/>
      <c r="F32" s="108"/>
      <c r="G32" s="125"/>
      <c r="H32" s="126">
        <v>5.8</v>
      </c>
      <c r="I32" s="1"/>
      <c r="J32" s="1"/>
    </row>
    <row r="33" spans="1:10" ht="15.75" thickBot="1" x14ac:dyDescent="0.3">
      <c r="A33" s="47" t="s">
        <v>221</v>
      </c>
      <c r="B33" s="368" t="s">
        <v>316</v>
      </c>
      <c r="C33" s="369"/>
      <c r="D33" s="369"/>
      <c r="E33" s="191"/>
      <c r="F33" s="108"/>
      <c r="G33" s="125"/>
      <c r="H33" s="126">
        <v>25</v>
      </c>
      <c r="I33" s="1"/>
      <c r="J33" s="1"/>
    </row>
    <row r="34" spans="1:10" ht="15.75" thickBot="1" x14ac:dyDescent="0.3">
      <c r="A34" s="47" t="s">
        <v>93</v>
      </c>
      <c r="B34" s="203" t="s">
        <v>364</v>
      </c>
      <c r="C34" s="204"/>
      <c r="D34" s="204"/>
      <c r="E34" s="204"/>
      <c r="F34" s="189"/>
      <c r="G34" s="192"/>
      <c r="H34" s="193">
        <v>7.9</v>
      </c>
      <c r="I34" s="1"/>
      <c r="J34" s="1"/>
    </row>
    <row r="35" spans="1:10" ht="15.75" thickBot="1" x14ac:dyDescent="0.3">
      <c r="A35" s="47" t="s">
        <v>165</v>
      </c>
      <c r="B35" s="171" t="s">
        <v>330</v>
      </c>
      <c r="C35" s="172"/>
      <c r="D35" s="172"/>
      <c r="E35" s="191"/>
      <c r="F35" s="170"/>
      <c r="G35" s="173"/>
      <c r="H35" s="174">
        <v>1.8</v>
      </c>
      <c r="I35" s="1"/>
      <c r="J35" s="1"/>
    </row>
    <row r="36" spans="1:10" ht="15.75" thickBot="1" x14ac:dyDescent="0.3">
      <c r="A36" s="47" t="s">
        <v>79</v>
      </c>
      <c r="B36" s="171" t="s">
        <v>365</v>
      </c>
      <c r="C36" s="172"/>
      <c r="D36" s="172"/>
      <c r="E36" s="191"/>
      <c r="F36" s="170"/>
      <c r="G36" s="173"/>
      <c r="H36" s="174">
        <v>8</v>
      </c>
      <c r="I36" s="1"/>
      <c r="J36" s="1"/>
    </row>
    <row r="37" spans="1:10" ht="15.75" thickBot="1" x14ac:dyDescent="0.3">
      <c r="A37" s="47" t="s">
        <v>92</v>
      </c>
      <c r="B37" s="171" t="s">
        <v>305</v>
      </c>
      <c r="C37" s="172"/>
      <c r="D37" s="172"/>
      <c r="E37" s="191"/>
      <c r="F37" s="170"/>
      <c r="G37" s="173"/>
      <c r="H37" s="174">
        <v>4</v>
      </c>
      <c r="I37" s="1"/>
      <c r="J37" s="1"/>
    </row>
    <row r="38" spans="1:10" ht="15.75" thickBot="1" x14ac:dyDescent="0.3">
      <c r="A38" s="47" t="s">
        <v>112</v>
      </c>
      <c r="B38" s="207" t="s">
        <v>198</v>
      </c>
      <c r="C38" s="208"/>
      <c r="D38" s="208"/>
      <c r="E38" s="208"/>
      <c r="F38" s="209"/>
      <c r="G38" s="173"/>
      <c r="H38" s="174">
        <v>43.4</v>
      </c>
      <c r="I38" s="1"/>
      <c r="J38" s="1"/>
    </row>
    <row r="39" spans="1:10" ht="15.75" thickBot="1" x14ac:dyDescent="0.3">
      <c r="A39" s="24">
        <v>13</v>
      </c>
      <c r="B39" s="237" t="s">
        <v>22</v>
      </c>
      <c r="C39" s="238"/>
      <c r="D39" s="238"/>
      <c r="E39" s="187"/>
      <c r="F39" s="302">
        <v>127.3</v>
      </c>
      <c r="G39" s="302"/>
      <c r="H39" s="303"/>
      <c r="I39" s="1"/>
      <c r="J39" s="1"/>
    </row>
    <row r="40" spans="1:10" x14ac:dyDescent="0.25">
      <c r="A40" s="28">
        <v>14</v>
      </c>
      <c r="B40" s="250" t="s">
        <v>99</v>
      </c>
      <c r="C40" s="251"/>
      <c r="D40" s="251"/>
      <c r="E40" s="188"/>
      <c r="F40" s="284">
        <v>308.60000000000002</v>
      </c>
      <c r="G40" s="284"/>
      <c r="H40" s="285"/>
      <c r="I40" s="1"/>
      <c r="J40" s="1"/>
    </row>
    <row r="41" spans="1:10" x14ac:dyDescent="0.25">
      <c r="A41" s="29"/>
      <c r="B41" s="362" t="s">
        <v>27</v>
      </c>
      <c r="C41" s="363"/>
      <c r="D41" s="363"/>
      <c r="E41" s="363"/>
      <c r="F41" s="363"/>
      <c r="G41" s="363"/>
      <c r="H41" s="364"/>
      <c r="I41" s="1"/>
      <c r="J41" s="1"/>
    </row>
    <row r="42" spans="1:10" x14ac:dyDescent="0.25">
      <c r="A42" s="21" t="s">
        <v>226</v>
      </c>
      <c r="B42" s="242" t="s">
        <v>40</v>
      </c>
      <c r="C42" s="243"/>
      <c r="D42" s="243"/>
      <c r="E42" s="243"/>
      <c r="F42" s="335"/>
      <c r="G42" s="335"/>
      <c r="H42" s="336"/>
      <c r="I42" s="1"/>
      <c r="J42" s="1"/>
    </row>
    <row r="43" spans="1:10" ht="20.25" customHeight="1" x14ac:dyDescent="0.25">
      <c r="A43" s="21" t="s">
        <v>227</v>
      </c>
      <c r="B43" s="242" t="s">
        <v>41</v>
      </c>
      <c r="C43" s="243"/>
      <c r="D43" s="243"/>
      <c r="E43" s="243"/>
      <c r="F43" s="335"/>
      <c r="G43" s="335"/>
      <c r="H43" s="336"/>
      <c r="I43" s="1"/>
      <c r="J43" s="1"/>
    </row>
    <row r="44" spans="1:10" ht="24" customHeight="1" x14ac:dyDescent="0.25">
      <c r="A44" s="21" t="s">
        <v>228</v>
      </c>
      <c r="B44" s="242" t="s">
        <v>42</v>
      </c>
      <c r="C44" s="243"/>
      <c r="D44" s="243"/>
      <c r="E44" s="243"/>
      <c r="F44" s="335"/>
      <c r="G44" s="335"/>
      <c r="H44" s="336"/>
      <c r="I44" s="1"/>
      <c r="J44" s="1"/>
    </row>
    <row r="45" spans="1:10" ht="20.25" customHeight="1" x14ac:dyDescent="0.25">
      <c r="A45" s="21" t="s">
        <v>229</v>
      </c>
      <c r="B45" s="242" t="s">
        <v>43</v>
      </c>
      <c r="C45" s="243"/>
      <c r="D45" s="243"/>
      <c r="E45" s="243"/>
      <c r="F45" s="335"/>
      <c r="G45" s="335"/>
      <c r="H45" s="336"/>
      <c r="I45" s="1"/>
      <c r="J45" s="1"/>
    </row>
    <row r="46" spans="1:10" ht="20.25" customHeight="1" x14ac:dyDescent="0.25">
      <c r="A46" s="21" t="s">
        <v>230</v>
      </c>
      <c r="B46" s="242" t="s">
        <v>44</v>
      </c>
      <c r="C46" s="243"/>
      <c r="D46" s="243"/>
      <c r="E46" s="243"/>
      <c r="F46" s="335"/>
      <c r="G46" s="335"/>
      <c r="H46" s="336"/>
      <c r="I46" s="1"/>
      <c r="J46" s="1"/>
    </row>
    <row r="47" spans="1:10" ht="19.5" customHeight="1" x14ac:dyDescent="0.25">
      <c r="A47" s="21" t="s">
        <v>231</v>
      </c>
      <c r="B47" s="242" t="s">
        <v>45</v>
      </c>
      <c r="C47" s="243"/>
      <c r="D47" s="243"/>
      <c r="E47" s="243"/>
      <c r="F47" s="335"/>
      <c r="G47" s="335"/>
      <c r="H47" s="336"/>
      <c r="I47" s="1"/>
      <c r="J47" s="1"/>
    </row>
    <row r="48" spans="1:10" ht="21" customHeight="1" x14ac:dyDescent="0.25">
      <c r="A48" s="21" t="s">
        <v>232</v>
      </c>
      <c r="B48" s="242" t="s">
        <v>46</v>
      </c>
      <c r="C48" s="243"/>
      <c r="D48" s="243"/>
      <c r="E48" s="243"/>
      <c r="F48" s="335"/>
      <c r="G48" s="335"/>
      <c r="H48" s="336"/>
      <c r="I48" s="1"/>
      <c r="J48" s="1"/>
    </row>
    <row r="49" spans="1:10" ht="21.75" customHeight="1" x14ac:dyDescent="0.25">
      <c r="A49" s="21" t="s">
        <v>233</v>
      </c>
      <c r="B49" s="242" t="s">
        <v>47</v>
      </c>
      <c r="C49" s="243"/>
      <c r="D49" s="243"/>
      <c r="E49" s="243"/>
      <c r="F49" s="335"/>
      <c r="G49" s="335"/>
      <c r="H49" s="336"/>
      <c r="I49" s="1"/>
      <c r="J49" s="1"/>
    </row>
    <row r="50" spans="1:10" x14ac:dyDescent="0.25">
      <c r="A50" s="27" t="s">
        <v>234</v>
      </c>
      <c r="B50" s="267" t="s">
        <v>48</v>
      </c>
      <c r="C50" s="268"/>
      <c r="D50" s="268"/>
      <c r="E50" s="268"/>
      <c r="F50" s="345"/>
      <c r="G50" s="345"/>
      <c r="H50" s="346"/>
      <c r="I50" s="1"/>
      <c r="J50" s="1"/>
    </row>
    <row r="51" spans="1:10" ht="15" customHeight="1" x14ac:dyDescent="0.25">
      <c r="A51" s="46" t="s">
        <v>235</v>
      </c>
      <c r="B51" s="370" t="s">
        <v>238</v>
      </c>
      <c r="C51" s="371"/>
      <c r="D51" s="371"/>
      <c r="E51" s="194"/>
      <c r="F51" s="313">
        <v>14.7</v>
      </c>
      <c r="G51" s="366"/>
      <c r="H51" s="367"/>
      <c r="I51" s="1"/>
      <c r="J51" s="1"/>
    </row>
    <row r="52" spans="1:10" x14ac:dyDescent="0.25">
      <c r="A52" s="236" t="s">
        <v>24</v>
      </c>
      <c r="B52" s="236"/>
      <c r="C52" s="236"/>
      <c r="D52" s="236"/>
      <c r="E52" s="186"/>
      <c r="F52" s="365">
        <f>F21+F28+F29+H30+H31+H32+H33+H34+H35+H36+H37+H38+F39+F40+F51</f>
        <v>1063.0999999999999</v>
      </c>
      <c r="G52" s="365"/>
      <c r="H52" s="365"/>
      <c r="I52" s="1"/>
      <c r="J52" s="1"/>
    </row>
    <row r="53" spans="1:10" x14ac:dyDescent="0.25">
      <c r="A53" s="265" t="s">
        <v>66</v>
      </c>
      <c r="B53" s="330"/>
      <c r="C53" s="1"/>
      <c r="D53" s="1"/>
      <c r="E53" s="1"/>
      <c r="F53" s="331" t="s">
        <v>378</v>
      </c>
      <c r="G53" s="331"/>
      <c r="H53" s="331"/>
      <c r="I53" s="1"/>
      <c r="J53" s="1"/>
    </row>
    <row r="54" spans="1:10" x14ac:dyDescent="0.25">
      <c r="A54" s="265" t="s">
        <v>64</v>
      </c>
      <c r="B54" s="330"/>
      <c r="C54" s="1"/>
      <c r="D54" s="1"/>
      <c r="E54" s="1"/>
      <c r="F54" s="331" t="s">
        <v>379</v>
      </c>
      <c r="G54" s="331"/>
      <c r="H54" s="331"/>
      <c r="I54" s="1"/>
      <c r="J54" s="1"/>
    </row>
  </sheetData>
  <mergeCells count="42">
    <mergeCell ref="H1:I1"/>
    <mergeCell ref="F16:G16"/>
    <mergeCell ref="F17:G17"/>
    <mergeCell ref="F18:G18"/>
    <mergeCell ref="B24:H24"/>
    <mergeCell ref="B23:H23"/>
    <mergeCell ref="B22:H22"/>
    <mergeCell ref="B20:D20"/>
    <mergeCell ref="F20:H20"/>
    <mergeCell ref="B21:D21"/>
    <mergeCell ref="F21:H21"/>
    <mergeCell ref="B26:H26"/>
    <mergeCell ref="B25:H25"/>
    <mergeCell ref="F51:H51"/>
    <mergeCell ref="B50:H50"/>
    <mergeCell ref="B28:D28"/>
    <mergeCell ref="F28:H28"/>
    <mergeCell ref="B29:D29"/>
    <mergeCell ref="F29:H29"/>
    <mergeCell ref="F39:H39"/>
    <mergeCell ref="B48:H48"/>
    <mergeCell ref="B46:H46"/>
    <mergeCell ref="B49:H49"/>
    <mergeCell ref="B51:D51"/>
    <mergeCell ref="B42:H42"/>
    <mergeCell ref="B33:D33"/>
    <mergeCell ref="B31:D31"/>
    <mergeCell ref="A54:B54"/>
    <mergeCell ref="F54:H54"/>
    <mergeCell ref="A53:B53"/>
    <mergeCell ref="F53:H53"/>
    <mergeCell ref="A52:D52"/>
    <mergeCell ref="F52:H52"/>
    <mergeCell ref="B38:F38"/>
    <mergeCell ref="B45:H45"/>
    <mergeCell ref="B47:H47"/>
    <mergeCell ref="B39:D39"/>
    <mergeCell ref="B40:D40"/>
    <mergeCell ref="F40:H40"/>
    <mergeCell ref="B41:H41"/>
    <mergeCell ref="B43:H43"/>
    <mergeCell ref="B44:H44"/>
  </mergeCells>
  <phoneticPr fontId="0" type="noConversion"/>
  <pageMargins left="0.7" right="0.7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16" workbookViewId="0">
      <selection activeCell="M48" sqref="M48"/>
    </sheetView>
  </sheetViews>
  <sheetFormatPr defaultRowHeight="15" x14ac:dyDescent="0.25"/>
  <cols>
    <col min="1" max="1" width="3.140625" customWidth="1"/>
    <col min="2" max="2" width="28.85546875" customWidth="1"/>
    <col min="3" max="3" width="12" customWidth="1"/>
    <col min="4" max="4" width="11.42578125" customWidth="1"/>
    <col min="5" max="5" width="13.85546875" customWidth="1"/>
    <col min="6" max="6" width="3.42578125" customWidth="1"/>
    <col min="7" max="7" width="8.5703125" customWidth="1"/>
    <col min="8" max="8" width="18.140625" customWidth="1"/>
    <col min="9" max="9" width="11.7109375" customWidth="1"/>
    <col min="10" max="10" width="12.5703125" customWidth="1"/>
  </cols>
  <sheetData>
    <row r="1" spans="1:12" x14ac:dyDescent="0.25">
      <c r="A1" s="68"/>
      <c r="B1" s="68"/>
      <c r="C1" s="68"/>
      <c r="D1" s="68"/>
      <c r="E1" s="68"/>
      <c r="F1" s="68"/>
      <c r="G1" s="2"/>
      <c r="H1" s="226" t="s">
        <v>0</v>
      </c>
      <c r="I1" s="227"/>
      <c r="J1" s="68"/>
      <c r="K1" s="68"/>
      <c r="L1" s="68"/>
    </row>
    <row r="2" spans="1:12" x14ac:dyDescent="0.25">
      <c r="A2" s="68"/>
      <c r="B2" s="68"/>
      <c r="C2" s="68"/>
      <c r="D2" s="68"/>
      <c r="E2" s="68"/>
      <c r="F2" s="2"/>
      <c r="G2" s="2"/>
      <c r="H2" s="3" t="s">
        <v>118</v>
      </c>
      <c r="I2" s="68"/>
      <c r="J2" s="68"/>
      <c r="K2" s="68"/>
      <c r="L2" s="68"/>
    </row>
    <row r="3" spans="1:12" x14ac:dyDescent="0.25">
      <c r="A3" s="68"/>
      <c r="B3" s="68"/>
      <c r="C3" s="68"/>
      <c r="D3" s="68"/>
      <c r="E3" s="68"/>
      <c r="F3" s="68"/>
      <c r="G3" s="68"/>
      <c r="H3" s="4" t="s">
        <v>269</v>
      </c>
      <c r="I3" s="68"/>
      <c r="J3" s="68"/>
      <c r="K3" s="68"/>
      <c r="L3" s="68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68"/>
    </row>
    <row r="5" spans="1:12" x14ac:dyDescent="0.25">
      <c r="A5" s="228" t="s">
        <v>114</v>
      </c>
      <c r="B5" s="229"/>
      <c r="C5" s="229"/>
      <c r="D5" s="229"/>
      <c r="E5" s="229"/>
      <c r="F5" s="229"/>
      <c r="G5" s="229"/>
      <c r="H5" s="229"/>
      <c r="I5" s="229"/>
      <c r="J5" s="229"/>
      <c r="K5" s="1"/>
      <c r="L5" s="68"/>
    </row>
    <row r="6" spans="1:12" x14ac:dyDescent="0.25">
      <c r="A6" s="230" t="s">
        <v>103</v>
      </c>
      <c r="B6" s="229"/>
      <c r="C6" s="229"/>
      <c r="D6" s="229"/>
      <c r="E6" s="229"/>
      <c r="F6" s="229"/>
      <c r="G6" s="229"/>
      <c r="H6" s="229"/>
      <c r="I6" s="229"/>
      <c r="J6" s="229"/>
      <c r="K6" s="1"/>
      <c r="L6" s="68"/>
    </row>
    <row r="7" spans="1:12" x14ac:dyDescent="0.25">
      <c r="A7" s="228" t="s">
        <v>270</v>
      </c>
      <c r="B7" s="229"/>
      <c r="C7" s="229"/>
      <c r="D7" s="229"/>
      <c r="E7" s="229"/>
      <c r="F7" s="229"/>
      <c r="G7" s="229"/>
      <c r="H7" s="229"/>
      <c r="I7" s="229"/>
      <c r="J7" s="229"/>
      <c r="K7" s="1"/>
      <c r="L7" s="68"/>
    </row>
    <row r="8" spans="1:12" x14ac:dyDescent="0.25">
      <c r="A8" s="230" t="s">
        <v>138</v>
      </c>
      <c r="B8" s="229"/>
      <c r="C8" s="229"/>
      <c r="D8" s="229"/>
      <c r="E8" s="229"/>
      <c r="F8" s="229"/>
      <c r="G8" s="229"/>
      <c r="H8" s="229"/>
      <c r="I8" s="229"/>
      <c r="J8" s="229"/>
      <c r="K8" s="1"/>
      <c r="L8" s="68"/>
    </row>
    <row r="9" spans="1:12" x14ac:dyDescent="0.25">
      <c r="A9" s="1"/>
      <c r="B9" s="1" t="s">
        <v>367</v>
      </c>
      <c r="C9" s="1"/>
      <c r="D9" s="1"/>
      <c r="E9" s="1"/>
      <c r="F9" s="1"/>
      <c r="G9" s="1"/>
      <c r="H9" s="1"/>
      <c r="I9" s="1"/>
      <c r="J9" s="1"/>
      <c r="K9" s="1"/>
      <c r="L9" s="68"/>
    </row>
    <row r="10" spans="1:12" x14ac:dyDescent="0.25">
      <c r="A10" s="5" t="s">
        <v>1</v>
      </c>
      <c r="B10" s="1"/>
      <c r="C10" s="1"/>
      <c r="D10" s="1"/>
      <c r="E10" s="1"/>
      <c r="F10" s="1"/>
      <c r="G10" s="5" t="s">
        <v>26</v>
      </c>
      <c r="H10" s="1"/>
      <c r="I10" s="1"/>
      <c r="J10" s="1"/>
      <c r="K10" s="1"/>
      <c r="L10" s="68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68"/>
    </row>
    <row r="12" spans="1:12" ht="84" x14ac:dyDescent="0.25">
      <c r="A12" s="6" t="s">
        <v>2</v>
      </c>
      <c r="B12" s="6" t="s">
        <v>3</v>
      </c>
      <c r="C12" s="7" t="s">
        <v>8</v>
      </c>
      <c r="D12" s="7" t="s">
        <v>9</v>
      </c>
      <c r="E12" s="7" t="s">
        <v>10</v>
      </c>
      <c r="F12" s="1"/>
      <c r="G12" s="6" t="s">
        <v>2</v>
      </c>
      <c r="H12" s="6" t="s">
        <v>3</v>
      </c>
      <c r="I12" s="7" t="s">
        <v>7</v>
      </c>
      <c r="J12" s="7" t="s">
        <v>6</v>
      </c>
      <c r="K12" s="1"/>
      <c r="L12" s="68"/>
    </row>
    <row r="13" spans="1:12" ht="24" x14ac:dyDescent="0.25">
      <c r="A13" s="6"/>
      <c r="B13" s="7" t="s">
        <v>296</v>
      </c>
      <c r="C13" s="8"/>
      <c r="D13" s="9"/>
      <c r="E13" s="9">
        <v>92.1</v>
      </c>
      <c r="F13" s="1"/>
      <c r="G13" s="10"/>
      <c r="H13" s="7" t="s">
        <v>307</v>
      </c>
      <c r="I13" s="10"/>
      <c r="J13" s="12"/>
      <c r="K13" s="1"/>
      <c r="L13" s="68"/>
    </row>
    <row r="14" spans="1:12" x14ac:dyDescent="0.25">
      <c r="A14" s="6">
        <v>1</v>
      </c>
      <c r="B14" s="10" t="s">
        <v>4</v>
      </c>
      <c r="C14" s="9">
        <v>880.9</v>
      </c>
      <c r="D14" s="9">
        <v>812.6</v>
      </c>
      <c r="E14" s="9">
        <f>C14-D14</f>
        <v>68.299999999999955</v>
      </c>
      <c r="F14" s="1"/>
      <c r="G14" s="6">
        <v>1</v>
      </c>
      <c r="H14" s="10" t="s">
        <v>4</v>
      </c>
      <c r="I14" s="11">
        <f>D16</f>
        <v>812.6</v>
      </c>
      <c r="J14" s="12">
        <f>F51</f>
        <v>811.30000000000007</v>
      </c>
      <c r="K14" s="1"/>
      <c r="L14" s="68"/>
    </row>
    <row r="15" spans="1:12" x14ac:dyDescent="0.25">
      <c r="A15" s="6"/>
      <c r="B15" s="10"/>
      <c r="C15" s="9"/>
      <c r="D15" s="9"/>
      <c r="E15" s="9"/>
      <c r="F15" s="1"/>
      <c r="G15" s="6"/>
      <c r="H15" s="10"/>
      <c r="I15" s="11"/>
      <c r="J15" s="10"/>
      <c r="K15" s="1"/>
      <c r="L15" s="68"/>
    </row>
    <row r="16" spans="1:12" ht="24" x14ac:dyDescent="0.25">
      <c r="A16" s="13"/>
      <c r="B16" s="14" t="s">
        <v>5</v>
      </c>
      <c r="C16" s="15">
        <f>C14</f>
        <v>880.9</v>
      </c>
      <c r="D16" s="15">
        <f>SUM(D13:D15)</f>
        <v>812.6</v>
      </c>
      <c r="E16" s="15">
        <f>E13+E14</f>
        <v>160.39999999999995</v>
      </c>
      <c r="F16" s="1"/>
      <c r="G16" s="6"/>
      <c r="H16" s="14" t="s">
        <v>11</v>
      </c>
      <c r="I16" s="16">
        <f>I14+I15</f>
        <v>812.6</v>
      </c>
      <c r="J16" s="17">
        <f>J13+J14</f>
        <v>811.30000000000007</v>
      </c>
      <c r="K16" s="1"/>
      <c r="L16" s="68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68"/>
    </row>
    <row r="18" spans="1:12" x14ac:dyDescent="0.25">
      <c r="A18" s="5" t="s">
        <v>271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68"/>
    </row>
    <row r="19" spans="1:12" ht="36" x14ac:dyDescent="0.25">
      <c r="A19" s="69" t="s">
        <v>2</v>
      </c>
      <c r="B19" s="7" t="s">
        <v>13</v>
      </c>
      <c r="C19" s="7" t="s">
        <v>14</v>
      </c>
      <c r="D19" s="7" t="s">
        <v>15</v>
      </c>
      <c r="E19" s="7" t="s">
        <v>10</v>
      </c>
      <c r="F19" s="234" t="s">
        <v>16</v>
      </c>
      <c r="G19" s="235"/>
      <c r="H19" s="1"/>
      <c r="I19" s="1"/>
      <c r="J19" s="1"/>
      <c r="K19" s="1"/>
      <c r="L19" s="68"/>
    </row>
    <row r="20" spans="1:12" x14ac:dyDescent="0.25">
      <c r="A20" s="69">
        <v>3</v>
      </c>
      <c r="B20" s="68" t="s">
        <v>19</v>
      </c>
      <c r="C20" s="73">
        <v>0</v>
      </c>
      <c r="D20" s="73"/>
      <c r="E20" s="73">
        <v>0</v>
      </c>
      <c r="F20" s="210"/>
      <c r="G20" s="210"/>
      <c r="H20" s="1"/>
      <c r="I20" s="1"/>
      <c r="J20" s="1"/>
      <c r="K20" s="1"/>
      <c r="L20" s="68"/>
    </row>
    <row r="21" spans="1:12" ht="24" x14ac:dyDescent="0.25">
      <c r="A21" s="73"/>
      <c r="B21" s="14" t="s">
        <v>20</v>
      </c>
      <c r="C21" s="16">
        <f>SUM(C20)</f>
        <v>0</v>
      </c>
      <c r="D21" s="16">
        <f>SUM(D20)</f>
        <v>0</v>
      </c>
      <c r="E21" s="16">
        <f>SUM(E20)</f>
        <v>0</v>
      </c>
      <c r="F21" s="236"/>
      <c r="G21" s="236"/>
      <c r="H21" s="1"/>
      <c r="I21" s="1"/>
      <c r="J21" s="1"/>
      <c r="K21" s="1"/>
      <c r="L21" s="68"/>
    </row>
    <row r="22" spans="1:12" ht="15.75" thickBot="1" x14ac:dyDescent="0.3">
      <c r="A22" s="18" t="s">
        <v>2</v>
      </c>
      <c r="B22" s="350" t="s">
        <v>25</v>
      </c>
      <c r="C22" s="351"/>
      <c r="D22" s="351"/>
      <c r="E22" s="352"/>
      <c r="F22" s="350" t="s">
        <v>21</v>
      </c>
      <c r="G22" s="351"/>
      <c r="H22" s="352"/>
      <c r="I22" s="1"/>
      <c r="J22" s="1"/>
      <c r="K22" s="1"/>
      <c r="L22" s="68"/>
    </row>
    <row r="23" spans="1:12" x14ac:dyDescent="0.25">
      <c r="A23" s="19">
        <v>1</v>
      </c>
      <c r="B23" s="207" t="s">
        <v>49</v>
      </c>
      <c r="C23" s="208"/>
      <c r="D23" s="208"/>
      <c r="E23" s="209"/>
      <c r="F23" s="278">
        <v>342.6</v>
      </c>
      <c r="G23" s="279"/>
      <c r="H23" s="280"/>
      <c r="I23" s="1"/>
      <c r="J23" s="1"/>
      <c r="K23" s="1"/>
      <c r="L23" s="68"/>
    </row>
    <row r="24" spans="1:12" x14ac:dyDescent="0.25">
      <c r="A24" s="20"/>
      <c r="B24" s="223" t="s">
        <v>27</v>
      </c>
      <c r="C24" s="333"/>
      <c r="D24" s="333"/>
      <c r="E24" s="333"/>
      <c r="F24" s="333"/>
      <c r="G24" s="333"/>
      <c r="H24" s="334"/>
      <c r="I24" s="1"/>
      <c r="J24" s="1"/>
      <c r="K24" s="1"/>
      <c r="L24" s="68"/>
    </row>
    <row r="25" spans="1:12" x14ac:dyDescent="0.25">
      <c r="A25" s="20"/>
      <c r="B25" s="178"/>
      <c r="C25" s="179"/>
      <c r="D25" s="179"/>
      <c r="E25" s="179"/>
      <c r="F25" s="179"/>
      <c r="G25" s="179"/>
      <c r="H25" s="180"/>
      <c r="I25" s="1"/>
      <c r="J25" s="1"/>
      <c r="K25" s="1"/>
      <c r="L25" s="68"/>
    </row>
    <row r="26" spans="1:12" x14ac:dyDescent="0.25">
      <c r="A26" s="21" t="s">
        <v>28</v>
      </c>
      <c r="B26" s="353" t="s">
        <v>29</v>
      </c>
      <c r="C26" s="335"/>
      <c r="D26" s="335"/>
      <c r="E26" s="335"/>
      <c r="F26" s="335"/>
      <c r="G26" s="335"/>
      <c r="H26" s="336"/>
      <c r="I26" s="1"/>
      <c r="J26" s="1"/>
      <c r="K26" s="1"/>
      <c r="L26" s="68"/>
    </row>
    <row r="27" spans="1:12" x14ac:dyDescent="0.25">
      <c r="A27" s="21" t="s">
        <v>30</v>
      </c>
      <c r="B27" s="353" t="s">
        <v>180</v>
      </c>
      <c r="C27" s="335"/>
      <c r="D27" s="335"/>
      <c r="E27" s="335"/>
      <c r="F27" s="335"/>
      <c r="G27" s="335"/>
      <c r="H27" s="336"/>
      <c r="I27" s="1"/>
      <c r="J27" s="1"/>
      <c r="K27" s="1"/>
      <c r="L27" s="68"/>
    </row>
    <row r="28" spans="1:12" x14ac:dyDescent="0.25">
      <c r="A28" s="21" t="s">
        <v>31</v>
      </c>
      <c r="B28" s="353" t="s">
        <v>33</v>
      </c>
      <c r="C28" s="335"/>
      <c r="D28" s="335"/>
      <c r="E28" s="335"/>
      <c r="F28" s="335"/>
      <c r="G28" s="335"/>
      <c r="H28" s="336"/>
      <c r="I28" s="1"/>
      <c r="J28" s="1"/>
      <c r="K28" s="1"/>
      <c r="L28" s="68"/>
    </row>
    <row r="29" spans="1:12" x14ac:dyDescent="0.25">
      <c r="A29" s="21" t="s">
        <v>32</v>
      </c>
      <c r="B29" s="353" t="s">
        <v>63</v>
      </c>
      <c r="C29" s="335"/>
      <c r="D29" s="335"/>
      <c r="E29" s="335"/>
      <c r="F29" s="335"/>
      <c r="G29" s="335"/>
      <c r="H29" s="336"/>
      <c r="I29" s="1"/>
      <c r="J29" s="1"/>
      <c r="K29" s="1"/>
      <c r="L29" s="68"/>
    </row>
    <row r="30" spans="1:12" ht="15.75" thickBot="1" x14ac:dyDescent="0.3">
      <c r="A30" s="22" t="s">
        <v>34</v>
      </c>
      <c r="B30" s="354" t="s">
        <v>182</v>
      </c>
      <c r="C30" s="355"/>
      <c r="D30" s="355"/>
      <c r="E30" s="355"/>
      <c r="F30" s="355"/>
      <c r="G30" s="355"/>
      <c r="H30" s="356"/>
      <c r="I30" s="1"/>
      <c r="J30" s="1"/>
      <c r="K30" s="1"/>
      <c r="L30" s="68"/>
    </row>
    <row r="31" spans="1:12" ht="15.75" thickBot="1" x14ac:dyDescent="0.3">
      <c r="A31" s="97" t="s">
        <v>35</v>
      </c>
      <c r="B31" s="141" t="s">
        <v>181</v>
      </c>
      <c r="C31" s="138"/>
      <c r="D31" s="138"/>
      <c r="E31" s="138"/>
      <c r="F31" s="138"/>
      <c r="G31" s="138"/>
      <c r="H31" s="139"/>
      <c r="I31" s="1"/>
      <c r="J31" s="1"/>
      <c r="K31" s="1"/>
      <c r="L31" s="68"/>
    </row>
    <row r="32" spans="1:12" ht="15.75" thickBot="1" x14ac:dyDescent="0.3">
      <c r="A32" s="23" t="s">
        <v>38</v>
      </c>
      <c r="B32" s="214" t="s">
        <v>152</v>
      </c>
      <c r="C32" s="215"/>
      <c r="D32" s="215"/>
      <c r="E32" s="216"/>
      <c r="F32" s="296">
        <v>38.9</v>
      </c>
      <c r="G32" s="297"/>
      <c r="H32" s="298"/>
      <c r="I32" s="1"/>
      <c r="J32" s="1"/>
      <c r="K32" s="1"/>
      <c r="L32" s="68"/>
    </row>
    <row r="33" spans="1:12" x14ac:dyDescent="0.25">
      <c r="A33" s="47" t="s">
        <v>82</v>
      </c>
      <c r="B33" s="114" t="s">
        <v>139</v>
      </c>
      <c r="C33" s="115"/>
      <c r="D33" s="115"/>
      <c r="E33" s="116"/>
      <c r="F33" s="117"/>
      <c r="G33" s="118"/>
      <c r="H33" s="119">
        <v>1.7</v>
      </c>
      <c r="I33" s="1"/>
      <c r="J33" s="1"/>
      <c r="K33" s="1"/>
      <c r="L33" s="68"/>
    </row>
    <row r="34" spans="1:12" ht="15.75" thickBot="1" x14ac:dyDescent="0.3">
      <c r="A34" s="34">
        <v>4</v>
      </c>
      <c r="B34" s="375" t="s">
        <v>194</v>
      </c>
      <c r="C34" s="376"/>
      <c r="D34" s="376"/>
      <c r="E34" s="377"/>
      <c r="F34" s="378">
        <v>24.4</v>
      </c>
      <c r="G34" s="378"/>
      <c r="H34" s="379"/>
      <c r="I34" s="1"/>
      <c r="J34" s="1"/>
      <c r="K34" s="1"/>
      <c r="L34" s="68"/>
    </row>
    <row r="35" spans="1:12" ht="15.75" thickBot="1" x14ac:dyDescent="0.3">
      <c r="A35" s="24">
        <v>5</v>
      </c>
      <c r="B35" s="237" t="s">
        <v>22</v>
      </c>
      <c r="C35" s="238"/>
      <c r="D35" s="238"/>
      <c r="E35" s="239"/>
      <c r="F35" s="302">
        <v>42.2</v>
      </c>
      <c r="G35" s="302"/>
      <c r="H35" s="303"/>
      <c r="I35" s="1"/>
      <c r="J35" s="1"/>
      <c r="K35" s="1"/>
      <c r="L35" s="68"/>
    </row>
    <row r="36" spans="1:12" ht="15.75" thickBot="1" x14ac:dyDescent="0.3">
      <c r="A36" s="24">
        <v>6</v>
      </c>
      <c r="B36" s="214" t="s">
        <v>81</v>
      </c>
      <c r="C36" s="215"/>
      <c r="D36" s="215"/>
      <c r="E36" s="216"/>
      <c r="F36" s="381">
        <v>6.3</v>
      </c>
      <c r="G36" s="382"/>
      <c r="H36" s="383"/>
      <c r="I36" s="1"/>
      <c r="J36" s="1"/>
      <c r="K36" s="1"/>
      <c r="L36" s="68"/>
    </row>
    <row r="37" spans="1:12" ht="15.75" thickBot="1" x14ac:dyDescent="0.3">
      <c r="A37" s="24">
        <v>7</v>
      </c>
      <c r="B37" s="181" t="s">
        <v>309</v>
      </c>
      <c r="C37" s="182"/>
      <c r="D37" s="182"/>
      <c r="E37" s="183"/>
      <c r="F37" s="380">
        <v>8.9</v>
      </c>
      <c r="G37" s="246"/>
      <c r="H37" s="247"/>
      <c r="I37" s="1"/>
      <c r="J37" s="1"/>
      <c r="K37" s="1"/>
      <c r="L37" s="68"/>
    </row>
    <row r="38" spans="1:12" ht="15.75" thickBot="1" x14ac:dyDescent="0.3">
      <c r="A38" s="24">
        <v>8</v>
      </c>
      <c r="B38" s="237" t="s">
        <v>39</v>
      </c>
      <c r="C38" s="238"/>
      <c r="D38" s="238"/>
      <c r="E38" s="239"/>
      <c r="F38" s="302">
        <v>20.6</v>
      </c>
      <c r="G38" s="302"/>
      <c r="H38" s="303"/>
      <c r="I38" s="1"/>
      <c r="J38" s="1"/>
      <c r="K38" s="1"/>
      <c r="L38" s="68"/>
    </row>
    <row r="39" spans="1:12" x14ac:dyDescent="0.25">
      <c r="A39" s="25">
        <v>9</v>
      </c>
      <c r="B39" s="250" t="s">
        <v>99</v>
      </c>
      <c r="C39" s="251"/>
      <c r="D39" s="251"/>
      <c r="E39" s="252"/>
      <c r="F39" s="284">
        <v>317.60000000000002</v>
      </c>
      <c r="G39" s="284"/>
      <c r="H39" s="285"/>
      <c r="I39" s="1"/>
      <c r="J39" s="1"/>
      <c r="K39" s="1"/>
      <c r="L39" s="68"/>
    </row>
    <row r="40" spans="1:12" x14ac:dyDescent="0.25">
      <c r="A40" s="26"/>
      <c r="B40" s="223" t="s">
        <v>27</v>
      </c>
      <c r="C40" s="333"/>
      <c r="D40" s="333"/>
      <c r="E40" s="333"/>
      <c r="F40" s="333"/>
      <c r="G40" s="333"/>
      <c r="H40" s="334"/>
      <c r="I40" s="1"/>
      <c r="J40" s="1"/>
      <c r="K40" s="1"/>
      <c r="L40" s="68"/>
    </row>
    <row r="41" spans="1:12" ht="12.75" customHeight="1" x14ac:dyDescent="0.25">
      <c r="A41" s="21" t="s">
        <v>83</v>
      </c>
      <c r="B41" s="242" t="s">
        <v>40</v>
      </c>
      <c r="C41" s="243"/>
      <c r="D41" s="243"/>
      <c r="E41" s="243"/>
      <c r="F41" s="335"/>
      <c r="G41" s="335"/>
      <c r="H41" s="336"/>
      <c r="I41" s="1"/>
      <c r="J41" s="1"/>
      <c r="K41" s="1"/>
      <c r="L41" s="68"/>
    </row>
    <row r="42" spans="1:12" ht="21.75" customHeight="1" x14ac:dyDescent="0.25">
      <c r="A42" s="21" t="s">
        <v>84</v>
      </c>
      <c r="B42" s="242" t="s">
        <v>41</v>
      </c>
      <c r="C42" s="243"/>
      <c r="D42" s="243"/>
      <c r="E42" s="243"/>
      <c r="F42" s="335"/>
      <c r="G42" s="335"/>
      <c r="H42" s="336"/>
      <c r="I42" s="1"/>
      <c r="J42" s="1"/>
      <c r="K42" s="1"/>
      <c r="L42" s="68"/>
    </row>
    <row r="43" spans="1:12" x14ac:dyDescent="0.25">
      <c r="A43" s="21" t="s">
        <v>85</v>
      </c>
      <c r="B43" s="242" t="s">
        <v>42</v>
      </c>
      <c r="C43" s="243"/>
      <c r="D43" s="243"/>
      <c r="E43" s="243"/>
      <c r="F43" s="335"/>
      <c r="G43" s="335"/>
      <c r="H43" s="336"/>
      <c r="I43" s="1"/>
      <c r="J43" s="1"/>
      <c r="K43" s="1"/>
      <c r="L43" s="68"/>
    </row>
    <row r="44" spans="1:12" ht="23.25" customHeight="1" x14ac:dyDescent="0.25">
      <c r="A44" s="21" t="s">
        <v>86</v>
      </c>
      <c r="B44" s="242" t="s">
        <v>43</v>
      </c>
      <c r="C44" s="243"/>
      <c r="D44" s="243"/>
      <c r="E44" s="243"/>
      <c r="F44" s="335"/>
      <c r="G44" s="335"/>
      <c r="H44" s="336"/>
      <c r="I44" s="1"/>
      <c r="J44" s="1"/>
      <c r="K44" s="1"/>
      <c r="L44" s="68"/>
    </row>
    <row r="45" spans="1:12" ht="21" customHeight="1" x14ac:dyDescent="0.25">
      <c r="A45" s="21" t="s">
        <v>57</v>
      </c>
      <c r="B45" s="242" t="s">
        <v>44</v>
      </c>
      <c r="C45" s="243"/>
      <c r="D45" s="243"/>
      <c r="E45" s="243"/>
      <c r="F45" s="335"/>
      <c r="G45" s="335"/>
      <c r="H45" s="336"/>
      <c r="I45" s="1"/>
      <c r="J45" s="1"/>
      <c r="K45" s="1"/>
      <c r="L45" s="68"/>
    </row>
    <row r="46" spans="1:12" ht="20.25" customHeight="1" x14ac:dyDescent="0.25">
      <c r="A46" s="21" t="s">
        <v>58</v>
      </c>
      <c r="B46" s="242" t="s">
        <v>45</v>
      </c>
      <c r="C46" s="243"/>
      <c r="D46" s="243"/>
      <c r="E46" s="243"/>
      <c r="F46" s="335"/>
      <c r="G46" s="335"/>
      <c r="H46" s="336"/>
      <c r="I46" s="1"/>
      <c r="J46" s="1"/>
      <c r="K46" s="1"/>
      <c r="L46" s="68"/>
    </row>
    <row r="47" spans="1:12" ht="20.25" customHeight="1" x14ac:dyDescent="0.25">
      <c r="A47" s="21" t="s">
        <v>59</v>
      </c>
      <c r="B47" s="242" t="s">
        <v>46</v>
      </c>
      <c r="C47" s="243"/>
      <c r="D47" s="243"/>
      <c r="E47" s="243"/>
      <c r="F47" s="335"/>
      <c r="G47" s="335"/>
      <c r="H47" s="336"/>
      <c r="I47" s="1"/>
      <c r="J47" s="1"/>
      <c r="K47" s="1"/>
      <c r="L47" s="68"/>
    </row>
    <row r="48" spans="1:12" ht="26.25" customHeight="1" x14ac:dyDescent="0.25">
      <c r="A48" s="21" t="s">
        <v>60</v>
      </c>
      <c r="B48" s="242" t="s">
        <v>47</v>
      </c>
      <c r="C48" s="243"/>
      <c r="D48" s="243"/>
      <c r="E48" s="243"/>
      <c r="F48" s="335"/>
      <c r="G48" s="335"/>
      <c r="H48" s="336"/>
      <c r="I48" s="1"/>
      <c r="J48" s="1"/>
      <c r="K48" s="1"/>
      <c r="L48" s="68"/>
    </row>
    <row r="49" spans="1:12" x14ac:dyDescent="0.25">
      <c r="A49" s="21" t="s">
        <v>61</v>
      </c>
      <c r="B49" s="267" t="s">
        <v>48</v>
      </c>
      <c r="C49" s="268"/>
      <c r="D49" s="268"/>
      <c r="E49" s="268"/>
      <c r="F49" s="345"/>
      <c r="G49" s="345"/>
      <c r="H49" s="346"/>
      <c r="I49" s="1"/>
      <c r="J49" s="1"/>
      <c r="K49" s="1"/>
      <c r="L49" s="68"/>
    </row>
    <row r="50" spans="1:12" ht="21.75" customHeight="1" x14ac:dyDescent="0.25">
      <c r="A50" s="48" t="s">
        <v>79</v>
      </c>
      <c r="B50" s="242" t="s">
        <v>238</v>
      </c>
      <c r="C50" s="212"/>
      <c r="D50" s="212"/>
      <c r="E50" s="270"/>
      <c r="F50" s="372">
        <v>8.1</v>
      </c>
      <c r="G50" s="373"/>
      <c r="H50" s="374"/>
      <c r="I50" s="1"/>
      <c r="J50" s="68"/>
      <c r="K50" s="1"/>
      <c r="L50" s="68"/>
    </row>
    <row r="51" spans="1:12" x14ac:dyDescent="0.25">
      <c r="A51" s="344" t="s">
        <v>24</v>
      </c>
      <c r="B51" s="344"/>
      <c r="C51" s="344"/>
      <c r="D51" s="344"/>
      <c r="E51" s="344"/>
      <c r="F51" s="277">
        <f>F23+F32+H33+F34+F35+F36+F37+F38+F39+F50</f>
        <v>811.30000000000007</v>
      </c>
      <c r="G51" s="277"/>
      <c r="H51" s="277"/>
      <c r="I51" s="1"/>
      <c r="J51" s="68"/>
      <c r="K51" s="1"/>
      <c r="L51" s="68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68"/>
    </row>
    <row r="53" spans="1:12" x14ac:dyDescent="0.25">
      <c r="A53" s="265" t="s">
        <v>50</v>
      </c>
      <c r="B53" s="330"/>
      <c r="C53" s="1"/>
      <c r="D53" s="1"/>
      <c r="E53" s="266" t="s">
        <v>94</v>
      </c>
      <c r="F53" s="331"/>
      <c r="G53" s="331"/>
      <c r="H53" s="331"/>
      <c r="I53" s="1"/>
      <c r="J53" s="1"/>
      <c r="K53" s="1"/>
      <c r="L53" s="68"/>
    </row>
    <row r="54" spans="1:12" x14ac:dyDescent="0.25">
      <c r="A54" s="265" t="s">
        <v>64</v>
      </c>
      <c r="B54" s="330"/>
      <c r="C54" s="1"/>
      <c r="D54" s="1"/>
      <c r="E54" s="266" t="s">
        <v>65</v>
      </c>
      <c r="F54" s="331"/>
      <c r="G54" s="331"/>
      <c r="H54" s="331"/>
      <c r="I54" s="1"/>
      <c r="J54" s="1"/>
      <c r="K54" s="1"/>
      <c r="L54" s="68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68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68"/>
    </row>
    <row r="57" spans="1:12" x14ac:dyDescent="0.25">
      <c r="A57" s="68"/>
      <c r="B57" s="68"/>
      <c r="C57" s="68"/>
      <c r="D57" s="68"/>
      <c r="E57" s="68"/>
      <c r="F57" s="68"/>
      <c r="G57" s="68"/>
      <c r="H57" s="68"/>
      <c r="I57" s="68"/>
      <c r="J57" s="1"/>
      <c r="K57" s="68"/>
      <c r="L57" s="68"/>
    </row>
    <row r="58" spans="1:12" x14ac:dyDescent="0.25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1:12" x14ac:dyDescent="0.25">
      <c r="J59" s="68"/>
    </row>
  </sheetData>
  <mergeCells count="49">
    <mergeCell ref="B24:H24"/>
    <mergeCell ref="B40:H40"/>
    <mergeCell ref="F36:H36"/>
    <mergeCell ref="B35:E35"/>
    <mergeCell ref="B38:E38"/>
    <mergeCell ref="F32:H32"/>
    <mergeCell ref="B26:H26"/>
    <mergeCell ref="F35:H35"/>
    <mergeCell ref="F38:H38"/>
    <mergeCell ref="B36:E36"/>
    <mergeCell ref="B41:H41"/>
    <mergeCell ref="B27:H27"/>
    <mergeCell ref="B29:H29"/>
    <mergeCell ref="F39:H39"/>
    <mergeCell ref="B28:H28"/>
    <mergeCell ref="B30:H30"/>
    <mergeCell ref="B34:E34"/>
    <mergeCell ref="F34:H34"/>
    <mergeCell ref="B32:E32"/>
    <mergeCell ref="B39:E39"/>
    <mergeCell ref="F37:H37"/>
    <mergeCell ref="H1:I1"/>
    <mergeCell ref="B23:E23"/>
    <mergeCell ref="F23:H23"/>
    <mergeCell ref="B22:E22"/>
    <mergeCell ref="F22:H22"/>
    <mergeCell ref="A5:J5"/>
    <mergeCell ref="A6:J6"/>
    <mergeCell ref="A7:J7"/>
    <mergeCell ref="A8:J8"/>
    <mergeCell ref="F19:G19"/>
    <mergeCell ref="F20:G20"/>
    <mergeCell ref="F21:G21"/>
    <mergeCell ref="B42:H42"/>
    <mergeCell ref="B47:H47"/>
    <mergeCell ref="B50:E50"/>
    <mergeCell ref="F50:H50"/>
    <mergeCell ref="B49:H49"/>
    <mergeCell ref="B43:H43"/>
    <mergeCell ref="B45:H45"/>
    <mergeCell ref="B48:H48"/>
    <mergeCell ref="B44:H44"/>
    <mergeCell ref="A51:E51"/>
    <mergeCell ref="F51:H51"/>
    <mergeCell ref="B46:H46"/>
    <mergeCell ref="A54:B54"/>
    <mergeCell ref="E54:H54"/>
    <mergeCell ref="A53:B53"/>
    <mergeCell ref="E53:H53"/>
  </mergeCells>
  <phoneticPr fontId="0" type="noConversion"/>
  <pageMargins left="0.7" right="0.7" top="0.75" bottom="0.75" header="0.3" footer="0.3"/>
  <pageSetup paperSize="9" orientation="landscape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7" workbookViewId="0">
      <selection activeCell="M33" sqref="M33"/>
    </sheetView>
  </sheetViews>
  <sheetFormatPr defaultRowHeight="15" x14ac:dyDescent="0.25"/>
  <cols>
    <col min="1" max="1" width="5.28515625" customWidth="1"/>
    <col min="2" max="2" width="28.7109375" customWidth="1"/>
    <col min="3" max="3" width="12.7109375" customWidth="1"/>
    <col min="4" max="4" width="14.85546875" customWidth="1"/>
    <col min="5" max="5" width="14.42578125" customWidth="1"/>
    <col min="6" max="6" width="3" customWidth="1"/>
    <col min="7" max="7" width="7.7109375" customWidth="1"/>
    <col min="8" max="8" width="19.5703125" customWidth="1"/>
    <col min="9" max="9" width="10.5703125" customWidth="1"/>
    <col min="10" max="10" width="12.42578125" customWidth="1"/>
  </cols>
  <sheetData>
    <row r="1" spans="1:10" x14ac:dyDescent="0.25">
      <c r="A1" s="1"/>
      <c r="B1" s="1"/>
      <c r="C1" s="1"/>
      <c r="D1" s="1"/>
      <c r="E1" s="1"/>
      <c r="F1" s="1"/>
      <c r="G1" s="2"/>
      <c r="H1" s="226" t="s">
        <v>0</v>
      </c>
      <c r="I1" s="357"/>
      <c r="J1" s="1"/>
    </row>
    <row r="2" spans="1:10" x14ac:dyDescent="0.25">
      <c r="A2" s="1"/>
      <c r="B2" s="1"/>
      <c r="C2" s="1"/>
      <c r="D2" s="1"/>
      <c r="E2" s="1"/>
      <c r="F2" s="2"/>
      <c r="G2" s="2"/>
      <c r="H2" s="3" t="s">
        <v>119</v>
      </c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4" t="s">
        <v>255</v>
      </c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228" t="s">
        <v>114</v>
      </c>
      <c r="B5" s="229"/>
      <c r="C5" s="229"/>
      <c r="D5" s="229"/>
      <c r="E5" s="229"/>
      <c r="F5" s="229"/>
      <c r="G5" s="229"/>
      <c r="H5" s="229"/>
      <c r="I5" s="229"/>
      <c r="J5" s="229"/>
    </row>
    <row r="6" spans="1:10" x14ac:dyDescent="0.25">
      <c r="A6" s="230" t="s">
        <v>104</v>
      </c>
      <c r="B6" s="229"/>
      <c r="C6" s="229"/>
      <c r="D6" s="229"/>
      <c r="E6" s="229"/>
      <c r="F6" s="229"/>
      <c r="G6" s="229"/>
      <c r="H6" s="229"/>
      <c r="I6" s="229"/>
      <c r="J6" s="229"/>
    </row>
    <row r="7" spans="1:10" x14ac:dyDescent="0.25">
      <c r="A7" s="228" t="s">
        <v>320</v>
      </c>
      <c r="B7" s="229"/>
      <c r="C7" s="229"/>
      <c r="D7" s="229"/>
      <c r="E7" s="229"/>
      <c r="F7" s="229"/>
      <c r="G7" s="229"/>
      <c r="H7" s="229"/>
      <c r="I7" s="229"/>
      <c r="J7" s="229"/>
    </row>
    <row r="8" spans="1:10" x14ac:dyDescent="0.25">
      <c r="A8" s="230" t="s">
        <v>140</v>
      </c>
      <c r="B8" s="229"/>
      <c r="C8" s="229"/>
      <c r="D8" s="229"/>
      <c r="E8" s="229"/>
      <c r="F8" s="229"/>
      <c r="G8" s="229"/>
      <c r="H8" s="229"/>
      <c r="I8" s="229"/>
      <c r="J8" s="229"/>
    </row>
    <row r="9" spans="1:10" x14ac:dyDescent="0.25">
      <c r="A9" s="1"/>
      <c r="B9" s="1" t="s">
        <v>367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5" t="s">
        <v>1</v>
      </c>
      <c r="B10" s="1"/>
      <c r="C10" s="1"/>
      <c r="D10" s="1"/>
      <c r="E10" s="1"/>
      <c r="F10" s="1"/>
      <c r="G10" s="5" t="s">
        <v>26</v>
      </c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60" x14ac:dyDescent="0.25">
      <c r="A12" s="6" t="s">
        <v>2</v>
      </c>
      <c r="B12" s="6" t="s">
        <v>3</v>
      </c>
      <c r="C12" s="7" t="s">
        <v>8</v>
      </c>
      <c r="D12" s="7" t="s">
        <v>9</v>
      </c>
      <c r="E12" s="7" t="s">
        <v>10</v>
      </c>
      <c r="F12" s="1"/>
      <c r="G12" s="6" t="s">
        <v>2</v>
      </c>
      <c r="H12" s="6" t="s">
        <v>3</v>
      </c>
      <c r="I12" s="7" t="s">
        <v>7</v>
      </c>
      <c r="J12" s="7" t="s">
        <v>6</v>
      </c>
    </row>
    <row r="13" spans="1:10" x14ac:dyDescent="0.25">
      <c r="A13" s="6"/>
      <c r="B13" s="7" t="s">
        <v>296</v>
      </c>
      <c r="C13" s="8"/>
      <c r="D13" s="9"/>
      <c r="E13" s="9">
        <v>45.3</v>
      </c>
      <c r="F13" s="1"/>
      <c r="G13" s="10"/>
      <c r="H13" s="7" t="s">
        <v>307</v>
      </c>
      <c r="I13" s="10"/>
      <c r="J13" s="10">
        <v>48.9</v>
      </c>
    </row>
    <row r="14" spans="1:10" x14ac:dyDescent="0.25">
      <c r="A14" s="6">
        <v>1</v>
      </c>
      <c r="B14" s="10" t="s">
        <v>4</v>
      </c>
      <c r="C14" s="9">
        <v>580</v>
      </c>
      <c r="D14" s="9">
        <v>566.29999999999995</v>
      </c>
      <c r="E14" s="9">
        <f>C14-D14</f>
        <v>13.700000000000045</v>
      </c>
      <c r="F14" s="1"/>
      <c r="G14" s="6">
        <v>1</v>
      </c>
      <c r="H14" s="10" t="s">
        <v>4</v>
      </c>
      <c r="I14" s="11">
        <f>D16</f>
        <v>566.29999999999995</v>
      </c>
      <c r="J14" s="12">
        <f>F52</f>
        <v>465.6</v>
      </c>
    </row>
    <row r="15" spans="1:10" x14ac:dyDescent="0.25">
      <c r="A15" s="6"/>
      <c r="B15" s="10"/>
      <c r="C15" s="9"/>
      <c r="D15" s="9"/>
      <c r="E15" s="9"/>
      <c r="F15" s="1"/>
      <c r="G15" s="6"/>
      <c r="H15" s="10"/>
      <c r="I15" s="11"/>
      <c r="J15" s="10"/>
    </row>
    <row r="16" spans="1:10" ht="24" x14ac:dyDescent="0.25">
      <c r="A16" s="13"/>
      <c r="B16" s="14" t="s">
        <v>5</v>
      </c>
      <c r="C16" s="15">
        <f>C14</f>
        <v>580</v>
      </c>
      <c r="D16" s="15">
        <f>SUM(D13:D15)</f>
        <v>566.29999999999995</v>
      </c>
      <c r="E16" s="15">
        <f>E13+E14</f>
        <v>59.000000000000043</v>
      </c>
      <c r="F16" s="1"/>
      <c r="G16" s="6"/>
      <c r="H16" s="14" t="s">
        <v>11</v>
      </c>
      <c r="I16" s="16">
        <f>I14+I15</f>
        <v>566.29999999999995</v>
      </c>
      <c r="J16" s="17">
        <f>J13+J14</f>
        <v>514.5</v>
      </c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5" t="s">
        <v>272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ht="36" x14ac:dyDescent="0.25">
      <c r="A19" s="69" t="s">
        <v>2</v>
      </c>
      <c r="B19" s="7" t="s">
        <v>13</v>
      </c>
      <c r="C19" s="7" t="s">
        <v>14</v>
      </c>
      <c r="D19" s="7" t="s">
        <v>15</v>
      </c>
      <c r="E19" s="7" t="s">
        <v>10</v>
      </c>
      <c r="F19" s="234" t="s">
        <v>16</v>
      </c>
      <c r="G19" s="235"/>
      <c r="H19" s="1"/>
      <c r="I19" s="1"/>
      <c r="J19" s="1"/>
    </row>
    <row r="20" spans="1:10" x14ac:dyDescent="0.25">
      <c r="A20" s="69">
        <v>3</v>
      </c>
      <c r="B20" s="68" t="s">
        <v>19</v>
      </c>
      <c r="C20" s="73">
        <v>0</v>
      </c>
      <c r="D20" s="73"/>
      <c r="E20" s="73">
        <v>0</v>
      </c>
      <c r="F20" s="210"/>
      <c r="G20" s="210"/>
      <c r="H20" s="1"/>
      <c r="I20" s="1"/>
      <c r="J20" s="1"/>
    </row>
    <row r="21" spans="1:10" ht="24" x14ac:dyDescent="0.25">
      <c r="A21" s="73"/>
      <c r="B21" s="14" t="s">
        <v>20</v>
      </c>
      <c r="C21" s="16">
        <f>SUM(C20)</f>
        <v>0</v>
      </c>
      <c r="D21" s="16">
        <f>SUM(D20)</f>
        <v>0</v>
      </c>
      <c r="E21" s="16">
        <f>SUM(E20)</f>
        <v>0</v>
      </c>
      <c r="F21" s="236"/>
      <c r="G21" s="236"/>
      <c r="H21" s="1"/>
      <c r="I21" s="1"/>
      <c r="J21" s="1"/>
    </row>
    <row r="22" spans="1:10" ht="15.75" thickBot="1" x14ac:dyDescent="0.3">
      <c r="A22" s="18" t="s">
        <v>2</v>
      </c>
      <c r="B22" s="350" t="s">
        <v>25</v>
      </c>
      <c r="C22" s="351"/>
      <c r="D22" s="351"/>
      <c r="E22" s="352"/>
      <c r="F22" s="350" t="s">
        <v>21</v>
      </c>
      <c r="G22" s="351"/>
      <c r="H22" s="352"/>
      <c r="I22" s="1"/>
      <c r="J22" s="1"/>
    </row>
    <row r="23" spans="1:10" x14ac:dyDescent="0.25">
      <c r="A23" s="19">
        <v>1</v>
      </c>
      <c r="B23" s="207" t="s">
        <v>49</v>
      </c>
      <c r="C23" s="208"/>
      <c r="D23" s="208"/>
      <c r="E23" s="209"/>
      <c r="F23" s="278">
        <v>291.89999999999998</v>
      </c>
      <c r="G23" s="279"/>
      <c r="H23" s="280"/>
      <c r="I23" s="1"/>
      <c r="J23" s="1"/>
    </row>
    <row r="24" spans="1:10" x14ac:dyDescent="0.25">
      <c r="A24" s="20"/>
      <c r="B24" s="223" t="s">
        <v>27</v>
      </c>
      <c r="C24" s="333"/>
      <c r="D24" s="333"/>
      <c r="E24" s="333"/>
      <c r="F24" s="333"/>
      <c r="G24" s="333"/>
      <c r="H24" s="334"/>
      <c r="I24" s="1"/>
      <c r="J24" s="1"/>
    </row>
    <row r="25" spans="1:10" x14ac:dyDescent="0.25">
      <c r="A25" s="21" t="s">
        <v>28</v>
      </c>
      <c r="B25" s="353" t="s">
        <v>29</v>
      </c>
      <c r="C25" s="335"/>
      <c r="D25" s="335"/>
      <c r="E25" s="335"/>
      <c r="F25" s="335"/>
      <c r="G25" s="335"/>
      <c r="H25" s="336"/>
      <c r="I25" s="1"/>
      <c r="J25" s="1"/>
    </row>
    <row r="26" spans="1:10" x14ac:dyDescent="0.25">
      <c r="A26" s="21" t="s">
        <v>30</v>
      </c>
      <c r="B26" s="353" t="s">
        <v>180</v>
      </c>
      <c r="C26" s="335"/>
      <c r="D26" s="335"/>
      <c r="E26" s="335"/>
      <c r="F26" s="335"/>
      <c r="G26" s="335"/>
      <c r="H26" s="336"/>
      <c r="I26" s="1"/>
      <c r="J26" s="1"/>
    </row>
    <row r="27" spans="1:10" x14ac:dyDescent="0.25">
      <c r="A27" s="21" t="s">
        <v>31</v>
      </c>
      <c r="B27" s="353" t="s">
        <v>33</v>
      </c>
      <c r="C27" s="335"/>
      <c r="D27" s="335"/>
      <c r="E27" s="335"/>
      <c r="F27" s="335"/>
      <c r="G27" s="335"/>
      <c r="H27" s="336"/>
      <c r="I27" s="1"/>
      <c r="J27" s="1"/>
    </row>
    <row r="28" spans="1:10" x14ac:dyDescent="0.25">
      <c r="A28" s="21" t="s">
        <v>32</v>
      </c>
      <c r="B28" s="353" t="s">
        <v>36</v>
      </c>
      <c r="C28" s="335"/>
      <c r="D28" s="335"/>
      <c r="E28" s="335"/>
      <c r="F28" s="335"/>
      <c r="G28" s="335"/>
      <c r="H28" s="336"/>
      <c r="I28" s="1"/>
      <c r="J28" s="1"/>
    </row>
    <row r="29" spans="1:10" ht="15.75" thickBot="1" x14ac:dyDescent="0.3">
      <c r="A29" s="22" t="s">
        <v>34</v>
      </c>
      <c r="B29" s="354" t="s">
        <v>182</v>
      </c>
      <c r="C29" s="355"/>
      <c r="D29" s="355"/>
      <c r="E29" s="355"/>
      <c r="F29" s="355"/>
      <c r="G29" s="355"/>
      <c r="H29" s="356"/>
      <c r="I29" s="1"/>
      <c r="J29" s="1"/>
    </row>
    <row r="30" spans="1:10" ht="15.75" thickBot="1" x14ac:dyDescent="0.3">
      <c r="A30" s="97" t="s">
        <v>35</v>
      </c>
      <c r="B30" s="141" t="s">
        <v>181</v>
      </c>
      <c r="C30" s="138"/>
      <c r="D30" s="138"/>
      <c r="E30" s="138"/>
      <c r="F30" s="138"/>
      <c r="G30" s="138"/>
      <c r="H30" s="139"/>
      <c r="I30" s="1"/>
      <c r="J30" s="1"/>
    </row>
    <row r="31" spans="1:10" ht="15.75" thickBot="1" x14ac:dyDescent="0.3">
      <c r="A31" s="23" t="s">
        <v>38</v>
      </c>
      <c r="B31" s="214" t="s">
        <v>81</v>
      </c>
      <c r="C31" s="215"/>
      <c r="D31" s="215"/>
      <c r="E31" s="216"/>
      <c r="F31" s="296">
        <v>4.0999999999999996</v>
      </c>
      <c r="G31" s="297"/>
      <c r="H31" s="298"/>
      <c r="I31" s="1"/>
      <c r="J31" s="1"/>
    </row>
    <row r="32" spans="1:10" ht="15.75" thickBot="1" x14ac:dyDescent="0.3">
      <c r="A32" s="47" t="s">
        <v>82</v>
      </c>
      <c r="B32" s="114" t="s">
        <v>139</v>
      </c>
      <c r="C32" s="115"/>
      <c r="D32" s="115"/>
      <c r="E32" s="116"/>
      <c r="F32" s="385">
        <v>8.4</v>
      </c>
      <c r="G32" s="305"/>
      <c r="H32" s="306"/>
      <c r="I32" s="1"/>
      <c r="J32" s="1"/>
    </row>
    <row r="33" spans="1:10" ht="15.75" thickBot="1" x14ac:dyDescent="0.3">
      <c r="A33" s="47" t="s">
        <v>153</v>
      </c>
      <c r="B33" s="114" t="s">
        <v>37</v>
      </c>
      <c r="C33" s="115"/>
      <c r="D33" s="115"/>
      <c r="E33" s="116"/>
      <c r="F33" s="385">
        <v>25.6</v>
      </c>
      <c r="G33" s="305"/>
      <c r="H33" s="306"/>
      <c r="I33" s="1"/>
      <c r="J33" s="1"/>
    </row>
    <row r="34" spans="1:10" ht="15.75" thickBot="1" x14ac:dyDescent="0.3">
      <c r="A34" s="19">
        <v>5</v>
      </c>
      <c r="B34" s="207" t="s">
        <v>202</v>
      </c>
      <c r="C34" s="208"/>
      <c r="D34" s="208"/>
      <c r="E34" s="209"/>
      <c r="F34" s="291">
        <v>17</v>
      </c>
      <c r="G34" s="291"/>
      <c r="H34" s="292"/>
      <c r="I34" s="1"/>
      <c r="J34" s="1"/>
    </row>
    <row r="35" spans="1:10" ht="15.75" thickBot="1" x14ac:dyDescent="0.3">
      <c r="A35" s="24">
        <v>6</v>
      </c>
      <c r="B35" s="237" t="s">
        <v>22</v>
      </c>
      <c r="C35" s="238"/>
      <c r="D35" s="238"/>
      <c r="E35" s="239"/>
      <c r="F35" s="302">
        <v>42.2</v>
      </c>
      <c r="G35" s="302"/>
      <c r="H35" s="303"/>
      <c r="I35" s="1"/>
      <c r="J35" s="1"/>
    </row>
    <row r="36" spans="1:10" ht="15.75" thickBot="1" x14ac:dyDescent="0.3">
      <c r="A36" s="24">
        <v>7</v>
      </c>
      <c r="B36" s="237" t="s">
        <v>39</v>
      </c>
      <c r="C36" s="238"/>
      <c r="D36" s="238"/>
      <c r="E36" s="239"/>
      <c r="F36" s="302">
        <v>38</v>
      </c>
      <c r="G36" s="302"/>
      <c r="H36" s="303"/>
      <c r="I36" s="1"/>
      <c r="J36" s="1"/>
    </row>
    <row r="37" spans="1:10" ht="15.75" thickBot="1" x14ac:dyDescent="0.3">
      <c r="A37" s="30">
        <v>8</v>
      </c>
      <c r="B37" s="31" t="s">
        <v>338</v>
      </c>
      <c r="C37" s="32"/>
      <c r="D37" s="32"/>
      <c r="E37" s="33"/>
      <c r="F37" s="381">
        <v>15.1</v>
      </c>
      <c r="G37" s="246"/>
      <c r="H37" s="247"/>
      <c r="I37" s="1"/>
      <c r="J37" s="1"/>
    </row>
    <row r="38" spans="1:10" ht="15.75" thickBot="1" x14ac:dyDescent="0.3">
      <c r="A38" s="30">
        <v>9</v>
      </c>
      <c r="B38" s="31" t="s">
        <v>339</v>
      </c>
      <c r="C38" s="32"/>
      <c r="D38" s="32"/>
      <c r="E38" s="33"/>
      <c r="F38" s="381">
        <v>7</v>
      </c>
      <c r="G38" s="246"/>
      <c r="H38" s="247"/>
      <c r="I38" s="1"/>
      <c r="J38" s="1"/>
    </row>
    <row r="39" spans="1:10" ht="15.75" thickBot="1" x14ac:dyDescent="0.3">
      <c r="A39" s="30">
        <v>10</v>
      </c>
      <c r="B39" s="31" t="s">
        <v>340</v>
      </c>
      <c r="C39" s="32"/>
      <c r="D39" s="32"/>
      <c r="E39" s="33"/>
      <c r="F39" s="381">
        <v>10.6</v>
      </c>
      <c r="G39" s="246"/>
      <c r="H39" s="247"/>
      <c r="I39" s="1"/>
      <c r="J39" s="1"/>
    </row>
    <row r="40" spans="1:10" x14ac:dyDescent="0.25">
      <c r="A40" s="25">
        <v>11</v>
      </c>
      <c r="B40" s="250" t="s">
        <v>99</v>
      </c>
      <c r="C40" s="251"/>
      <c r="D40" s="251"/>
      <c r="E40" s="252"/>
      <c r="F40" s="284">
        <v>282.5</v>
      </c>
      <c r="G40" s="284"/>
      <c r="H40" s="285"/>
      <c r="I40" s="1"/>
      <c r="J40" s="1"/>
    </row>
    <row r="41" spans="1:10" x14ac:dyDescent="0.25">
      <c r="A41" s="26"/>
      <c r="B41" s="223" t="s">
        <v>27</v>
      </c>
      <c r="C41" s="333"/>
      <c r="D41" s="333"/>
      <c r="E41" s="333"/>
      <c r="F41" s="333"/>
      <c r="G41" s="333"/>
      <c r="H41" s="334"/>
      <c r="I41" s="1"/>
      <c r="J41" s="1"/>
    </row>
    <row r="42" spans="1:10" x14ac:dyDescent="0.25">
      <c r="A42" s="21" t="s">
        <v>156</v>
      </c>
      <c r="B42" s="242" t="s">
        <v>40</v>
      </c>
      <c r="C42" s="243"/>
      <c r="D42" s="243"/>
      <c r="E42" s="243"/>
      <c r="F42" s="335"/>
      <c r="G42" s="335"/>
      <c r="H42" s="336"/>
      <c r="I42" s="1"/>
      <c r="J42" s="1"/>
    </row>
    <row r="43" spans="1:10" ht="21" customHeight="1" x14ac:dyDescent="0.25">
      <c r="A43" s="21" t="s">
        <v>157</v>
      </c>
      <c r="B43" s="242" t="s">
        <v>41</v>
      </c>
      <c r="C43" s="243"/>
      <c r="D43" s="243"/>
      <c r="E43" s="243"/>
      <c r="F43" s="335"/>
      <c r="G43" s="335"/>
      <c r="H43" s="336"/>
      <c r="I43" s="1"/>
      <c r="J43" s="1"/>
    </row>
    <row r="44" spans="1:10" ht="20.25" customHeight="1" x14ac:dyDescent="0.25">
      <c r="A44" s="21" t="s">
        <v>158</v>
      </c>
      <c r="B44" s="242" t="s">
        <v>42</v>
      </c>
      <c r="C44" s="243"/>
      <c r="D44" s="243"/>
      <c r="E44" s="243"/>
      <c r="F44" s="335"/>
      <c r="G44" s="335"/>
      <c r="H44" s="336"/>
      <c r="I44" s="1"/>
      <c r="J44" s="1"/>
    </row>
    <row r="45" spans="1:10" ht="22.5" customHeight="1" x14ac:dyDescent="0.25">
      <c r="A45" s="21" t="s">
        <v>159</v>
      </c>
      <c r="B45" s="242" t="s">
        <v>43</v>
      </c>
      <c r="C45" s="243"/>
      <c r="D45" s="243"/>
      <c r="E45" s="243"/>
      <c r="F45" s="335"/>
      <c r="G45" s="335"/>
      <c r="H45" s="336"/>
      <c r="I45" s="1"/>
      <c r="J45" s="1"/>
    </row>
    <row r="46" spans="1:10" ht="19.5" customHeight="1" x14ac:dyDescent="0.25">
      <c r="A46" s="21" t="s">
        <v>160</v>
      </c>
      <c r="B46" s="242" t="s">
        <v>44</v>
      </c>
      <c r="C46" s="243"/>
      <c r="D46" s="243"/>
      <c r="E46" s="243"/>
      <c r="F46" s="335"/>
      <c r="G46" s="335"/>
      <c r="H46" s="336"/>
      <c r="I46" s="1"/>
      <c r="J46" s="1"/>
    </row>
    <row r="47" spans="1:10" ht="34.5" customHeight="1" x14ac:dyDescent="0.25">
      <c r="A47" s="21" t="s">
        <v>161</v>
      </c>
      <c r="B47" s="242" t="s">
        <v>45</v>
      </c>
      <c r="C47" s="243"/>
      <c r="D47" s="243"/>
      <c r="E47" s="243"/>
      <c r="F47" s="335"/>
      <c r="G47" s="335"/>
      <c r="H47" s="336"/>
      <c r="I47" s="1"/>
      <c r="J47" s="1"/>
    </row>
    <row r="48" spans="1:10" ht="21.75" customHeight="1" x14ac:dyDescent="0.25">
      <c r="A48" s="21" t="s">
        <v>162</v>
      </c>
      <c r="B48" s="242" t="s">
        <v>46</v>
      </c>
      <c r="C48" s="243"/>
      <c r="D48" s="243"/>
      <c r="E48" s="243"/>
      <c r="F48" s="335"/>
      <c r="G48" s="335"/>
      <c r="H48" s="336"/>
      <c r="I48" s="1"/>
      <c r="J48" s="1"/>
    </row>
    <row r="49" spans="1:10" ht="24" customHeight="1" x14ac:dyDescent="0.25">
      <c r="A49" s="21" t="s">
        <v>163</v>
      </c>
      <c r="B49" s="242" t="s">
        <v>47</v>
      </c>
      <c r="C49" s="243"/>
      <c r="D49" s="243"/>
      <c r="E49" s="243"/>
      <c r="F49" s="335"/>
      <c r="G49" s="335"/>
      <c r="H49" s="336"/>
      <c r="I49" s="1"/>
      <c r="J49" s="1"/>
    </row>
    <row r="50" spans="1:10" x14ac:dyDescent="0.25">
      <c r="A50" s="21" t="s">
        <v>164</v>
      </c>
      <c r="B50" s="267" t="s">
        <v>48</v>
      </c>
      <c r="C50" s="268"/>
      <c r="D50" s="268"/>
      <c r="E50" s="268"/>
      <c r="F50" s="345"/>
      <c r="G50" s="345"/>
      <c r="H50" s="346"/>
      <c r="I50" s="1"/>
      <c r="J50" s="1"/>
    </row>
    <row r="51" spans="1:10" x14ac:dyDescent="0.25">
      <c r="A51" s="48" t="s">
        <v>165</v>
      </c>
      <c r="B51" s="242" t="s">
        <v>238</v>
      </c>
      <c r="C51" s="335"/>
      <c r="D51" s="335"/>
      <c r="E51" s="347"/>
      <c r="F51" s="384">
        <v>5.7</v>
      </c>
      <c r="G51" s="272"/>
      <c r="H51" s="273"/>
      <c r="I51" s="1"/>
      <c r="J51" s="1"/>
    </row>
    <row r="52" spans="1:10" x14ac:dyDescent="0.25">
      <c r="A52" s="344" t="s">
        <v>24</v>
      </c>
      <c r="B52" s="344"/>
      <c r="C52" s="344"/>
      <c r="D52" s="344"/>
      <c r="E52" s="344"/>
      <c r="F52" s="277">
        <f>F23+F31+F32+F33+F34+F35+F36+F37+F38+F39+F51</f>
        <v>465.6</v>
      </c>
      <c r="G52" s="277"/>
      <c r="H52" s="277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265" t="s">
        <v>50</v>
      </c>
      <c r="B55" s="330"/>
      <c r="C55" s="1"/>
      <c r="D55" s="1"/>
      <c r="E55" s="266" t="s">
        <v>94</v>
      </c>
      <c r="F55" s="331"/>
      <c r="G55" s="331"/>
      <c r="H55" s="331"/>
      <c r="I55" s="1"/>
      <c r="J55" s="1"/>
    </row>
    <row r="56" spans="1:10" x14ac:dyDescent="0.25">
      <c r="A56" s="265" t="s">
        <v>64</v>
      </c>
      <c r="B56" s="330"/>
      <c r="C56" s="1"/>
      <c r="D56" s="1"/>
      <c r="E56" s="266" t="s">
        <v>65</v>
      </c>
      <c r="F56" s="331"/>
      <c r="G56" s="331"/>
      <c r="H56" s="33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</sheetData>
  <mergeCells count="51">
    <mergeCell ref="H1:I1"/>
    <mergeCell ref="B23:E23"/>
    <mergeCell ref="F23:H23"/>
    <mergeCell ref="B22:E22"/>
    <mergeCell ref="F22:H22"/>
    <mergeCell ref="A5:J5"/>
    <mergeCell ref="A6:J6"/>
    <mergeCell ref="A7:J7"/>
    <mergeCell ref="F19:G19"/>
    <mergeCell ref="F20:G20"/>
    <mergeCell ref="F21:G21"/>
    <mergeCell ref="B24:H24"/>
    <mergeCell ref="B36:E36"/>
    <mergeCell ref="B40:E40"/>
    <mergeCell ref="F40:H40"/>
    <mergeCell ref="A8:J8"/>
    <mergeCell ref="F34:H34"/>
    <mergeCell ref="F35:H35"/>
    <mergeCell ref="B34:E34"/>
    <mergeCell ref="B27:H27"/>
    <mergeCell ref="B28:H28"/>
    <mergeCell ref="F38:H38"/>
    <mergeCell ref="F39:H39"/>
    <mergeCell ref="F32:H32"/>
    <mergeCell ref="F33:H33"/>
    <mergeCell ref="B48:H48"/>
    <mergeCell ref="B42:H42"/>
    <mergeCell ref="B25:H25"/>
    <mergeCell ref="F36:H36"/>
    <mergeCell ref="B31:E31"/>
    <mergeCell ref="B44:H44"/>
    <mergeCell ref="B45:H45"/>
    <mergeCell ref="B47:H47"/>
    <mergeCell ref="B46:H46"/>
    <mergeCell ref="B26:H26"/>
    <mergeCell ref="B29:H29"/>
    <mergeCell ref="F31:H31"/>
    <mergeCell ref="B43:H43"/>
    <mergeCell ref="B41:H41"/>
    <mergeCell ref="B35:E35"/>
    <mergeCell ref="F37:H37"/>
    <mergeCell ref="B50:H50"/>
    <mergeCell ref="B49:H49"/>
    <mergeCell ref="A56:B56"/>
    <mergeCell ref="E56:H56"/>
    <mergeCell ref="A55:B55"/>
    <mergeCell ref="E55:H55"/>
    <mergeCell ref="B51:E51"/>
    <mergeCell ref="F52:H52"/>
    <mergeCell ref="F51:H51"/>
    <mergeCell ref="A52:E52"/>
  </mergeCells>
  <phoneticPr fontId="0" type="noConversion"/>
  <pageMargins left="0.7" right="0.7" top="0.75" bottom="0.75" header="0.3" footer="0.3"/>
  <pageSetup paperSize="9" orientation="landscape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A10" workbookViewId="0">
      <selection activeCell="L45" sqref="L45"/>
    </sheetView>
  </sheetViews>
  <sheetFormatPr defaultRowHeight="15" x14ac:dyDescent="0.25"/>
  <cols>
    <col min="1" max="1" width="5.140625" customWidth="1"/>
    <col min="2" max="2" width="28" customWidth="1"/>
    <col min="3" max="3" width="13.28515625" customWidth="1"/>
    <col min="4" max="4" width="11.85546875" customWidth="1"/>
    <col min="5" max="5" width="13.7109375" customWidth="1"/>
    <col min="6" max="6" width="3.140625" customWidth="1"/>
    <col min="8" max="8" width="19.140625" customWidth="1"/>
    <col min="9" max="9" width="10" customWidth="1"/>
    <col min="10" max="10" width="11.5703125" customWidth="1"/>
  </cols>
  <sheetData>
    <row r="1" spans="1:14" x14ac:dyDescent="0.25">
      <c r="A1" s="68"/>
      <c r="B1" s="68"/>
      <c r="C1" s="68"/>
      <c r="D1" s="68"/>
      <c r="E1" s="68"/>
      <c r="F1" s="68"/>
      <c r="G1" s="2"/>
      <c r="H1" s="226" t="s">
        <v>0</v>
      </c>
      <c r="I1" s="227"/>
      <c r="J1" s="68"/>
      <c r="K1" s="68"/>
      <c r="L1" s="68"/>
      <c r="M1" s="68"/>
      <c r="N1" s="68"/>
    </row>
    <row r="2" spans="1:14" x14ac:dyDescent="0.25">
      <c r="A2" s="68"/>
      <c r="B2" s="68"/>
      <c r="C2" s="68"/>
      <c r="D2" s="68"/>
      <c r="E2" s="68"/>
      <c r="F2" s="2"/>
      <c r="G2" s="2"/>
      <c r="H2" s="3" t="s">
        <v>120</v>
      </c>
      <c r="I2" s="68"/>
      <c r="J2" s="68"/>
      <c r="K2" s="68"/>
      <c r="L2" s="68"/>
      <c r="M2" s="68"/>
      <c r="N2" s="68"/>
    </row>
    <row r="3" spans="1:14" x14ac:dyDescent="0.25">
      <c r="A3" s="68"/>
      <c r="B3" s="68"/>
      <c r="C3" s="68"/>
      <c r="D3" s="68"/>
      <c r="E3" s="68"/>
      <c r="F3" s="68"/>
      <c r="G3" s="68"/>
      <c r="H3" s="4" t="s">
        <v>257</v>
      </c>
      <c r="I3" s="68"/>
      <c r="J3" s="68"/>
      <c r="K3" s="68"/>
      <c r="L3" s="68"/>
      <c r="M3" s="68"/>
      <c r="N3" s="68"/>
    </row>
    <row r="4" spans="1:14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x14ac:dyDescent="0.25">
      <c r="A5" s="228" t="s">
        <v>114</v>
      </c>
      <c r="B5" s="229"/>
      <c r="C5" s="229"/>
      <c r="D5" s="229"/>
      <c r="E5" s="229"/>
      <c r="F5" s="229"/>
      <c r="G5" s="229"/>
      <c r="H5" s="229"/>
      <c r="I5" s="229"/>
      <c r="J5" s="229"/>
      <c r="K5" s="68"/>
      <c r="L5" s="68"/>
      <c r="M5" s="68"/>
      <c r="N5" s="68"/>
    </row>
    <row r="6" spans="1:14" x14ac:dyDescent="0.25">
      <c r="A6" s="230" t="s">
        <v>105</v>
      </c>
      <c r="B6" s="229"/>
      <c r="C6" s="229"/>
      <c r="D6" s="229"/>
      <c r="E6" s="229"/>
      <c r="F6" s="229"/>
      <c r="G6" s="229"/>
      <c r="H6" s="229"/>
      <c r="I6" s="229"/>
      <c r="J6" s="229"/>
      <c r="K6" s="68"/>
      <c r="L6" s="68"/>
      <c r="M6" s="68"/>
      <c r="N6" s="68"/>
    </row>
    <row r="7" spans="1:14" x14ac:dyDescent="0.25">
      <c r="A7" s="228" t="s">
        <v>261</v>
      </c>
      <c r="B7" s="229"/>
      <c r="C7" s="229"/>
      <c r="D7" s="229"/>
      <c r="E7" s="229"/>
      <c r="F7" s="229"/>
      <c r="G7" s="229"/>
      <c r="H7" s="229"/>
      <c r="I7" s="229"/>
      <c r="J7" s="229"/>
      <c r="K7" s="68"/>
      <c r="L7" s="68"/>
      <c r="M7" s="68"/>
      <c r="N7" s="68"/>
    </row>
    <row r="8" spans="1:14" x14ac:dyDescent="0.25">
      <c r="A8" s="230" t="s">
        <v>184</v>
      </c>
      <c r="B8" s="229"/>
      <c r="C8" s="229"/>
      <c r="D8" s="229"/>
      <c r="E8" s="229"/>
      <c r="F8" s="229"/>
      <c r="G8" s="229"/>
      <c r="H8" s="229"/>
      <c r="I8" s="229"/>
      <c r="J8" s="229"/>
      <c r="K8" s="68"/>
      <c r="L8" s="68"/>
      <c r="M8" s="68"/>
      <c r="N8" s="68"/>
    </row>
    <row r="9" spans="1:14" x14ac:dyDescent="0.25">
      <c r="A9" s="68"/>
      <c r="B9" s="1" t="s">
        <v>369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</row>
    <row r="10" spans="1:14" x14ac:dyDescent="0.25">
      <c r="A10" s="5" t="s">
        <v>1</v>
      </c>
      <c r="B10" s="68"/>
      <c r="C10" s="68"/>
      <c r="D10" s="68"/>
      <c r="E10" s="68"/>
      <c r="F10" s="68"/>
      <c r="G10" s="5" t="s">
        <v>26</v>
      </c>
      <c r="H10" s="68"/>
      <c r="I10" s="68"/>
      <c r="J10" s="68"/>
      <c r="K10" s="68"/>
      <c r="L10" s="68"/>
      <c r="M10" s="68"/>
      <c r="N10" s="68"/>
    </row>
    <row r="11" spans="1:14" ht="97.5" customHeight="1" x14ac:dyDescent="0.25">
      <c r="A11" s="69" t="s">
        <v>2</v>
      </c>
      <c r="B11" s="6" t="s">
        <v>3</v>
      </c>
      <c r="C11" s="7" t="s">
        <v>8</v>
      </c>
      <c r="D11" s="7" t="s">
        <v>9</v>
      </c>
      <c r="E11" s="7" t="s">
        <v>10</v>
      </c>
      <c r="F11" s="68"/>
      <c r="G11" s="69" t="s">
        <v>2</v>
      </c>
      <c r="H11" s="6" t="s">
        <v>3</v>
      </c>
      <c r="I11" s="7" t="s">
        <v>7</v>
      </c>
      <c r="J11" s="7" t="s">
        <v>6</v>
      </c>
      <c r="K11" s="68"/>
      <c r="L11" s="68"/>
      <c r="M11" s="68"/>
      <c r="N11" s="68"/>
    </row>
    <row r="12" spans="1:14" ht="19.5" customHeight="1" x14ac:dyDescent="0.25">
      <c r="A12" s="69"/>
      <c r="B12" s="7" t="s">
        <v>301</v>
      </c>
      <c r="C12" s="71"/>
      <c r="D12" s="72"/>
      <c r="E12" s="72">
        <v>188.3</v>
      </c>
      <c r="F12" s="68"/>
      <c r="G12" s="73"/>
      <c r="H12" s="7" t="s">
        <v>321</v>
      </c>
      <c r="I12" s="73"/>
      <c r="J12" s="73">
        <v>98.1</v>
      </c>
      <c r="K12" s="68"/>
      <c r="L12" s="68"/>
      <c r="M12" s="68"/>
      <c r="N12" s="68"/>
    </row>
    <row r="13" spans="1:14" x14ac:dyDescent="0.25">
      <c r="A13" s="69">
        <v>1</v>
      </c>
      <c r="B13" s="73" t="s">
        <v>4</v>
      </c>
      <c r="C13" s="72">
        <v>1926.3</v>
      </c>
      <c r="D13" s="72">
        <v>1855.3</v>
      </c>
      <c r="E13" s="72">
        <f>C13-D13</f>
        <v>71</v>
      </c>
      <c r="F13" s="68"/>
      <c r="G13" s="69">
        <v>1</v>
      </c>
      <c r="H13" s="73" t="s">
        <v>4</v>
      </c>
      <c r="I13" s="74">
        <f>D15</f>
        <v>1855.3</v>
      </c>
      <c r="J13" s="75">
        <f>F50</f>
        <v>1747.6</v>
      </c>
      <c r="K13" s="68"/>
      <c r="L13" s="68"/>
      <c r="M13" s="68"/>
      <c r="N13" s="68"/>
    </row>
    <row r="14" spans="1:14" x14ac:dyDescent="0.25">
      <c r="A14" s="69"/>
      <c r="B14" s="73"/>
      <c r="C14" s="72"/>
      <c r="D14" s="72"/>
      <c r="E14" s="72"/>
      <c r="F14" s="68"/>
      <c r="G14" s="69"/>
      <c r="H14" s="73"/>
      <c r="I14" s="74"/>
      <c r="J14" s="73"/>
      <c r="K14" s="68"/>
      <c r="L14" s="68"/>
      <c r="M14" s="68"/>
      <c r="N14" s="68"/>
    </row>
    <row r="15" spans="1:14" ht="35.25" customHeight="1" x14ac:dyDescent="0.25">
      <c r="A15" s="13"/>
      <c r="B15" s="14" t="s">
        <v>5</v>
      </c>
      <c r="C15" s="15">
        <f>C13+C14</f>
        <v>1926.3</v>
      </c>
      <c r="D15" s="15">
        <f>SUM(D12:D14)</f>
        <v>1855.3</v>
      </c>
      <c r="E15" s="15">
        <f>E12+E13</f>
        <v>259.3</v>
      </c>
      <c r="F15" s="68"/>
      <c r="G15" s="69"/>
      <c r="H15" s="14" t="s">
        <v>11</v>
      </c>
      <c r="I15" s="142">
        <f>I13</f>
        <v>1855.3</v>
      </c>
      <c r="J15" s="17">
        <f>J12+J13</f>
        <v>1845.6999999999998</v>
      </c>
      <c r="K15" s="68"/>
      <c r="L15" s="68"/>
      <c r="M15" s="68"/>
      <c r="N15" s="68"/>
    </row>
    <row r="16" spans="1:14" x14ac:dyDescent="0.25">
      <c r="A16" s="5" t="s">
        <v>12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</row>
    <row r="17" spans="1:14" ht="36" x14ac:dyDescent="0.25">
      <c r="A17" s="69" t="s">
        <v>2</v>
      </c>
      <c r="B17" s="7" t="s">
        <v>13</v>
      </c>
      <c r="C17" s="7" t="s">
        <v>14</v>
      </c>
      <c r="D17" s="7" t="s">
        <v>15</v>
      </c>
      <c r="E17" s="7" t="s">
        <v>10</v>
      </c>
      <c r="F17" s="234" t="s">
        <v>16</v>
      </c>
      <c r="G17" s="235"/>
      <c r="H17" s="68"/>
      <c r="I17" s="68"/>
      <c r="J17" s="68"/>
      <c r="K17" s="68"/>
      <c r="L17" s="68"/>
      <c r="M17" s="68"/>
      <c r="N17" s="68"/>
    </row>
    <row r="18" spans="1:14" x14ac:dyDescent="0.25">
      <c r="A18" s="69">
        <v>3</v>
      </c>
      <c r="B18" s="68" t="s">
        <v>19</v>
      </c>
      <c r="C18" s="73">
        <v>746.2</v>
      </c>
      <c r="D18" s="73">
        <v>738.2</v>
      </c>
      <c r="E18" s="73">
        <f>C18-D18</f>
        <v>8</v>
      </c>
      <c r="F18" s="210"/>
      <c r="G18" s="210"/>
      <c r="H18" s="68"/>
      <c r="I18" s="68"/>
      <c r="J18" s="68"/>
      <c r="K18" s="68"/>
      <c r="L18" s="68"/>
      <c r="M18" s="68"/>
      <c r="N18" s="68"/>
    </row>
    <row r="19" spans="1:14" ht="24" x14ac:dyDescent="0.25">
      <c r="A19" s="73"/>
      <c r="B19" s="14" t="s">
        <v>20</v>
      </c>
      <c r="C19" s="16">
        <f>SUM(C18)</f>
        <v>746.2</v>
      </c>
      <c r="D19" s="16">
        <f>D18</f>
        <v>738.2</v>
      </c>
      <c r="E19" s="16">
        <f>SUM(E18)</f>
        <v>8</v>
      </c>
      <c r="F19" s="236"/>
      <c r="G19" s="236"/>
      <c r="H19" s="68"/>
      <c r="I19" s="68"/>
      <c r="J19" s="68"/>
      <c r="K19" s="68"/>
      <c r="L19" s="68"/>
      <c r="M19" s="68"/>
      <c r="N19" s="68"/>
    </row>
    <row r="20" spans="1:14" x14ac:dyDescent="0.25">
      <c r="A20" s="5" t="s">
        <v>273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4" ht="15.75" thickBot="1" x14ac:dyDescent="0.3">
      <c r="A21" s="76" t="s">
        <v>2</v>
      </c>
      <c r="B21" s="231" t="s">
        <v>25</v>
      </c>
      <c r="C21" s="232"/>
      <c r="D21" s="232"/>
      <c r="E21" s="233"/>
      <c r="F21" s="231" t="s">
        <v>21</v>
      </c>
      <c r="G21" s="232"/>
      <c r="H21" s="233"/>
      <c r="I21" s="68"/>
      <c r="J21" s="68"/>
      <c r="K21" s="68"/>
      <c r="L21" s="68"/>
      <c r="M21" s="68"/>
      <c r="N21" s="68"/>
    </row>
    <row r="22" spans="1:14" x14ac:dyDescent="0.25">
      <c r="A22" s="19">
        <v>1</v>
      </c>
      <c r="B22" s="207" t="s">
        <v>49</v>
      </c>
      <c r="C22" s="208"/>
      <c r="D22" s="208"/>
      <c r="E22" s="209"/>
      <c r="F22" s="220">
        <v>630.9</v>
      </c>
      <c r="G22" s="221"/>
      <c r="H22" s="222"/>
      <c r="I22" s="68"/>
      <c r="J22" s="68"/>
      <c r="K22" s="68"/>
      <c r="L22" s="68"/>
      <c r="M22" s="68"/>
      <c r="N22" s="68"/>
    </row>
    <row r="23" spans="1:14" x14ac:dyDescent="0.25">
      <c r="A23" s="20"/>
      <c r="B23" s="223" t="s">
        <v>27</v>
      </c>
      <c r="C23" s="224"/>
      <c r="D23" s="224"/>
      <c r="E23" s="224"/>
      <c r="F23" s="224"/>
      <c r="G23" s="224"/>
      <c r="H23" s="225"/>
      <c r="I23" s="68"/>
      <c r="J23" s="68"/>
      <c r="K23" s="68"/>
      <c r="L23" s="68"/>
      <c r="M23" s="68"/>
      <c r="N23" s="68"/>
    </row>
    <row r="24" spans="1:14" x14ac:dyDescent="0.25">
      <c r="A24" s="77" t="s">
        <v>28</v>
      </c>
      <c r="B24" s="211" t="s">
        <v>29</v>
      </c>
      <c r="C24" s="212"/>
      <c r="D24" s="212"/>
      <c r="E24" s="212"/>
      <c r="F24" s="212"/>
      <c r="G24" s="212"/>
      <c r="H24" s="213"/>
      <c r="I24" s="68"/>
      <c r="J24" s="68"/>
      <c r="K24" s="68"/>
      <c r="L24" s="68"/>
      <c r="M24" s="68"/>
      <c r="N24" s="68"/>
    </row>
    <row r="25" spans="1:14" x14ac:dyDescent="0.25">
      <c r="A25" s="77" t="s">
        <v>30</v>
      </c>
      <c r="B25" s="211" t="s">
        <v>180</v>
      </c>
      <c r="C25" s="212"/>
      <c r="D25" s="212"/>
      <c r="E25" s="212"/>
      <c r="F25" s="212"/>
      <c r="G25" s="212"/>
      <c r="H25" s="213"/>
      <c r="I25" s="68"/>
      <c r="J25" s="68"/>
      <c r="K25" s="68"/>
      <c r="L25" s="68"/>
      <c r="M25" s="68"/>
      <c r="N25" s="68"/>
    </row>
    <row r="26" spans="1:14" x14ac:dyDescent="0.25">
      <c r="A26" s="77" t="s">
        <v>31</v>
      </c>
      <c r="B26" s="211" t="s">
        <v>33</v>
      </c>
      <c r="C26" s="212"/>
      <c r="D26" s="212"/>
      <c r="E26" s="212"/>
      <c r="F26" s="212"/>
      <c r="G26" s="212"/>
      <c r="H26" s="213"/>
      <c r="I26" s="68"/>
      <c r="J26" s="68"/>
      <c r="K26" s="68"/>
      <c r="L26" s="68"/>
      <c r="M26" s="68"/>
      <c r="N26" s="68"/>
    </row>
    <row r="27" spans="1:14" x14ac:dyDescent="0.25">
      <c r="A27" s="77" t="s">
        <v>32</v>
      </c>
      <c r="B27" s="211" t="s">
        <v>63</v>
      </c>
      <c r="C27" s="212"/>
      <c r="D27" s="212"/>
      <c r="E27" s="212"/>
      <c r="F27" s="212"/>
      <c r="G27" s="212"/>
      <c r="H27" s="213"/>
      <c r="I27" s="68"/>
      <c r="J27" s="68"/>
      <c r="K27" s="68"/>
      <c r="L27" s="68"/>
      <c r="M27" s="68"/>
      <c r="N27" s="68"/>
    </row>
    <row r="28" spans="1:14" ht="15.75" thickBot="1" x14ac:dyDescent="0.3">
      <c r="A28" s="78" t="s">
        <v>34</v>
      </c>
      <c r="B28" s="258" t="s">
        <v>182</v>
      </c>
      <c r="C28" s="259"/>
      <c r="D28" s="259"/>
      <c r="E28" s="259"/>
      <c r="F28" s="259"/>
      <c r="G28" s="259"/>
      <c r="H28" s="260"/>
      <c r="I28" s="68"/>
      <c r="J28" s="68"/>
      <c r="K28" s="68"/>
      <c r="L28" s="68"/>
      <c r="M28" s="68"/>
      <c r="N28" s="68"/>
    </row>
    <row r="29" spans="1:14" ht="15.75" thickBot="1" x14ac:dyDescent="0.3">
      <c r="A29" s="135" t="s">
        <v>35</v>
      </c>
      <c r="B29" s="140" t="s">
        <v>181</v>
      </c>
      <c r="C29" s="136"/>
      <c r="D29" s="136"/>
      <c r="E29" s="136"/>
      <c r="F29" s="136"/>
      <c r="G29" s="136"/>
      <c r="H29" s="137"/>
      <c r="I29" s="68"/>
      <c r="J29" s="68"/>
      <c r="K29" s="68"/>
      <c r="L29" s="68"/>
      <c r="M29" s="68"/>
      <c r="N29" s="68"/>
    </row>
    <row r="30" spans="1:14" ht="15.75" thickBot="1" x14ac:dyDescent="0.3">
      <c r="A30" s="23" t="s">
        <v>38</v>
      </c>
      <c r="B30" s="214" t="s">
        <v>81</v>
      </c>
      <c r="C30" s="215"/>
      <c r="D30" s="215"/>
      <c r="E30" s="216"/>
      <c r="F30" s="217">
        <v>11.5</v>
      </c>
      <c r="G30" s="218"/>
      <c r="H30" s="219"/>
      <c r="I30" s="68"/>
      <c r="J30" s="68"/>
      <c r="K30" s="68"/>
      <c r="L30" s="68"/>
      <c r="M30" s="68"/>
      <c r="N30" s="68"/>
    </row>
    <row r="31" spans="1:14" x14ac:dyDescent="0.25">
      <c r="A31" s="19">
        <v>3</v>
      </c>
      <c r="B31" s="207" t="s">
        <v>152</v>
      </c>
      <c r="C31" s="208"/>
      <c r="D31" s="208"/>
      <c r="E31" s="209"/>
      <c r="F31" s="261">
        <v>71.8</v>
      </c>
      <c r="G31" s="261"/>
      <c r="H31" s="262"/>
      <c r="I31" s="68"/>
      <c r="J31" s="68"/>
      <c r="K31" s="68"/>
      <c r="L31" s="68"/>
      <c r="M31" s="68"/>
      <c r="N31" s="68"/>
    </row>
    <row r="32" spans="1:14" ht="15.75" thickBot="1" x14ac:dyDescent="0.3">
      <c r="A32" s="103">
        <v>4</v>
      </c>
      <c r="B32" s="375" t="s">
        <v>197</v>
      </c>
      <c r="C32" s="376"/>
      <c r="D32" s="376"/>
      <c r="E32" s="377"/>
      <c r="F32" s="263">
        <v>77.8</v>
      </c>
      <c r="G32" s="263"/>
      <c r="H32" s="264"/>
      <c r="I32" s="68"/>
      <c r="J32" s="68"/>
      <c r="K32" s="68"/>
      <c r="L32" s="68"/>
      <c r="M32" s="68"/>
      <c r="N32" s="68"/>
    </row>
    <row r="33" spans="1:14" ht="15.75" thickBot="1" x14ac:dyDescent="0.3">
      <c r="A33" s="24">
        <v>5</v>
      </c>
      <c r="B33" s="237" t="s">
        <v>22</v>
      </c>
      <c r="C33" s="238"/>
      <c r="D33" s="238"/>
      <c r="E33" s="239"/>
      <c r="F33" s="240">
        <v>240.6</v>
      </c>
      <c r="G33" s="240"/>
      <c r="H33" s="241"/>
      <c r="I33" s="68"/>
      <c r="J33" s="68"/>
      <c r="K33" s="68"/>
      <c r="L33" s="68"/>
      <c r="M33" s="68"/>
      <c r="N33" s="68"/>
    </row>
    <row r="34" spans="1:14" ht="15.75" thickBot="1" x14ac:dyDescent="0.3">
      <c r="A34" s="24">
        <v>6</v>
      </c>
      <c r="B34" s="237" t="s">
        <v>23</v>
      </c>
      <c r="C34" s="238"/>
      <c r="D34" s="238"/>
      <c r="E34" s="239"/>
      <c r="F34" s="240">
        <v>81.599999999999994</v>
      </c>
      <c r="G34" s="240"/>
      <c r="H34" s="241"/>
      <c r="I34" s="68"/>
      <c r="J34" s="1"/>
      <c r="K34" s="68"/>
      <c r="L34" s="68"/>
      <c r="M34" s="68"/>
      <c r="N34" s="68"/>
    </row>
    <row r="35" spans="1:14" ht="15.75" thickBot="1" x14ac:dyDescent="0.3">
      <c r="A35" s="24">
        <v>7</v>
      </c>
      <c r="B35" s="237" t="s">
        <v>39</v>
      </c>
      <c r="C35" s="238"/>
      <c r="D35" s="238"/>
      <c r="E35" s="239"/>
      <c r="F35" s="240">
        <v>40.9</v>
      </c>
      <c r="G35" s="240"/>
      <c r="H35" s="241"/>
      <c r="I35" s="68"/>
      <c r="J35" s="68"/>
      <c r="K35" s="68"/>
      <c r="L35" s="68"/>
      <c r="M35" s="68"/>
      <c r="N35" s="68"/>
    </row>
    <row r="36" spans="1:14" ht="15.75" thickBot="1" x14ac:dyDescent="0.3">
      <c r="A36" s="24">
        <v>8</v>
      </c>
      <c r="B36" s="56" t="s">
        <v>360</v>
      </c>
      <c r="C36" s="57"/>
      <c r="D36" s="57"/>
      <c r="E36" s="58"/>
      <c r="F36" s="245">
        <v>4.5</v>
      </c>
      <c r="G36" s="246"/>
      <c r="H36" s="247"/>
      <c r="I36" s="68"/>
      <c r="J36" s="68"/>
      <c r="K36" s="68"/>
      <c r="L36" s="68"/>
      <c r="M36" s="68"/>
      <c r="N36" s="68"/>
    </row>
    <row r="37" spans="1:14" ht="15.75" thickBot="1" x14ac:dyDescent="0.3">
      <c r="A37" s="24">
        <v>9</v>
      </c>
      <c r="B37" s="214" t="s">
        <v>243</v>
      </c>
      <c r="C37" s="215"/>
      <c r="D37" s="215"/>
      <c r="E37" s="216"/>
      <c r="F37" s="240">
        <v>10.199999999999999</v>
      </c>
      <c r="G37" s="240"/>
      <c r="H37" s="241"/>
      <c r="I37" s="68"/>
      <c r="J37" s="68"/>
      <c r="K37" s="68"/>
      <c r="L37" s="68"/>
      <c r="M37" s="68"/>
      <c r="N37" s="68"/>
    </row>
    <row r="38" spans="1:14" x14ac:dyDescent="0.25">
      <c r="A38" s="79">
        <v>10</v>
      </c>
      <c r="B38" s="250" t="s">
        <v>99</v>
      </c>
      <c r="C38" s="251"/>
      <c r="D38" s="251"/>
      <c r="E38" s="252"/>
      <c r="F38" s="248">
        <v>551.79999999999995</v>
      </c>
      <c r="G38" s="248"/>
      <c r="H38" s="249"/>
      <c r="I38" s="68"/>
      <c r="J38" s="68"/>
      <c r="K38" s="68"/>
      <c r="L38" s="68"/>
      <c r="M38" s="68"/>
      <c r="N38" s="68"/>
    </row>
    <row r="39" spans="1:14" x14ac:dyDescent="0.25">
      <c r="A39" s="80"/>
      <c r="B39" s="223" t="s">
        <v>27</v>
      </c>
      <c r="C39" s="253"/>
      <c r="D39" s="253"/>
      <c r="E39" s="253"/>
      <c r="F39" s="253"/>
      <c r="G39" s="253"/>
      <c r="H39" s="254"/>
      <c r="I39" s="68"/>
      <c r="J39" s="68"/>
      <c r="K39" s="68"/>
      <c r="L39" s="68"/>
      <c r="M39" s="68"/>
      <c r="N39" s="68"/>
    </row>
    <row r="40" spans="1:14" ht="15" customHeight="1" x14ac:dyDescent="0.25">
      <c r="A40" s="77" t="s">
        <v>83</v>
      </c>
      <c r="B40" s="242" t="s">
        <v>40</v>
      </c>
      <c r="C40" s="243"/>
      <c r="D40" s="243"/>
      <c r="E40" s="243"/>
      <c r="F40" s="243"/>
      <c r="G40" s="243"/>
      <c r="H40" s="244"/>
      <c r="I40" s="68"/>
      <c r="J40" s="68"/>
      <c r="K40" s="68"/>
      <c r="L40" s="68"/>
      <c r="M40" s="68"/>
      <c r="N40" s="68"/>
    </row>
    <row r="41" spans="1:14" ht="20.25" customHeight="1" x14ac:dyDescent="0.25">
      <c r="A41" s="77" t="s">
        <v>84</v>
      </c>
      <c r="B41" s="242" t="s">
        <v>41</v>
      </c>
      <c r="C41" s="243"/>
      <c r="D41" s="243"/>
      <c r="E41" s="243"/>
      <c r="F41" s="243"/>
      <c r="G41" s="243"/>
      <c r="H41" s="244"/>
      <c r="I41" s="68"/>
      <c r="J41" s="68"/>
      <c r="K41" s="68"/>
      <c r="L41" s="68"/>
      <c r="M41" s="68"/>
      <c r="N41" s="68"/>
    </row>
    <row r="42" spans="1:14" ht="24" customHeight="1" x14ac:dyDescent="0.25">
      <c r="A42" s="77" t="s">
        <v>85</v>
      </c>
      <c r="B42" s="242" t="s">
        <v>42</v>
      </c>
      <c r="C42" s="243"/>
      <c r="D42" s="243"/>
      <c r="E42" s="243"/>
      <c r="F42" s="243"/>
      <c r="G42" s="243"/>
      <c r="H42" s="244"/>
      <c r="I42" s="68"/>
      <c r="J42" s="68"/>
      <c r="K42" s="68"/>
      <c r="L42" s="68"/>
      <c r="M42" s="68"/>
      <c r="N42" s="68"/>
    </row>
    <row r="43" spans="1:14" ht="20.25" customHeight="1" x14ac:dyDescent="0.25">
      <c r="A43" s="77" t="s">
        <v>86</v>
      </c>
      <c r="B43" s="242" t="s">
        <v>43</v>
      </c>
      <c r="C43" s="243"/>
      <c r="D43" s="243"/>
      <c r="E43" s="243"/>
      <c r="F43" s="243"/>
      <c r="G43" s="243"/>
      <c r="H43" s="244"/>
      <c r="I43" s="68"/>
      <c r="J43" s="68"/>
      <c r="K43" s="68"/>
      <c r="L43" s="68"/>
      <c r="M43" s="68"/>
      <c r="N43" s="68"/>
    </row>
    <row r="44" spans="1:14" ht="21" customHeight="1" x14ac:dyDescent="0.25">
      <c r="A44" s="77" t="s">
        <v>87</v>
      </c>
      <c r="B44" s="242" t="s">
        <v>44</v>
      </c>
      <c r="C44" s="243"/>
      <c r="D44" s="243"/>
      <c r="E44" s="243"/>
      <c r="F44" s="243"/>
      <c r="G44" s="243"/>
      <c r="H44" s="244"/>
      <c r="I44" s="68"/>
      <c r="J44" s="68"/>
      <c r="K44" s="68"/>
      <c r="L44" s="68"/>
      <c r="M44" s="68"/>
      <c r="N44" s="68"/>
    </row>
    <row r="45" spans="1:14" ht="24" customHeight="1" x14ac:dyDescent="0.25">
      <c r="A45" s="77" t="s">
        <v>88</v>
      </c>
      <c r="B45" s="242" t="s">
        <v>45</v>
      </c>
      <c r="C45" s="243"/>
      <c r="D45" s="243"/>
      <c r="E45" s="243"/>
      <c r="F45" s="243"/>
      <c r="G45" s="243"/>
      <c r="H45" s="244"/>
      <c r="I45" s="68"/>
      <c r="J45" s="68"/>
      <c r="K45" s="68"/>
      <c r="L45" s="68"/>
      <c r="M45" s="68"/>
      <c r="N45" s="68"/>
    </row>
    <row r="46" spans="1:14" ht="22.5" customHeight="1" x14ac:dyDescent="0.25">
      <c r="A46" s="77" t="s">
        <v>89</v>
      </c>
      <c r="B46" s="242" t="s">
        <v>46</v>
      </c>
      <c r="C46" s="243"/>
      <c r="D46" s="243"/>
      <c r="E46" s="243"/>
      <c r="F46" s="243"/>
      <c r="G46" s="243"/>
      <c r="H46" s="244"/>
      <c r="I46" s="68"/>
      <c r="J46" s="68"/>
      <c r="K46" s="68"/>
      <c r="L46" s="68"/>
      <c r="M46" s="68"/>
      <c r="N46" s="68"/>
    </row>
    <row r="47" spans="1:14" ht="23.25" customHeight="1" x14ac:dyDescent="0.25">
      <c r="A47" s="77" t="s">
        <v>90</v>
      </c>
      <c r="B47" s="242" t="s">
        <v>47</v>
      </c>
      <c r="C47" s="243"/>
      <c r="D47" s="243"/>
      <c r="E47" s="243"/>
      <c r="F47" s="243"/>
      <c r="G47" s="243"/>
      <c r="H47" s="244"/>
      <c r="I47" s="68"/>
      <c r="J47" s="68"/>
      <c r="K47" s="68"/>
      <c r="L47" s="68"/>
      <c r="M47" s="68"/>
      <c r="N47" s="68"/>
    </row>
    <row r="48" spans="1:14" ht="15.75" customHeight="1" x14ac:dyDescent="0.25">
      <c r="A48" s="77" t="s">
        <v>91</v>
      </c>
      <c r="B48" s="267" t="s">
        <v>48</v>
      </c>
      <c r="C48" s="268"/>
      <c r="D48" s="268"/>
      <c r="E48" s="268"/>
      <c r="F48" s="268"/>
      <c r="G48" s="268"/>
      <c r="H48" s="269"/>
      <c r="I48" s="68"/>
      <c r="J48" s="68"/>
      <c r="K48" s="68"/>
      <c r="L48" s="68"/>
      <c r="M48" s="68"/>
      <c r="N48" s="68"/>
    </row>
    <row r="49" spans="1:14" ht="15.75" customHeight="1" x14ac:dyDescent="0.25">
      <c r="A49" s="150" t="s">
        <v>92</v>
      </c>
      <c r="B49" s="242" t="s">
        <v>238</v>
      </c>
      <c r="C49" s="212"/>
      <c r="D49" s="212"/>
      <c r="E49" s="270"/>
      <c r="F49" s="144"/>
      <c r="G49" s="391">
        <v>26</v>
      </c>
      <c r="H49" s="392"/>
      <c r="I49" s="68"/>
      <c r="J49" s="68"/>
      <c r="K49" s="68"/>
      <c r="L49" s="68"/>
      <c r="M49" s="68"/>
      <c r="N49" s="68"/>
    </row>
    <row r="50" spans="1:14" ht="15" customHeight="1" x14ac:dyDescent="0.25">
      <c r="A50" s="104"/>
      <c r="B50" s="386" t="s">
        <v>11</v>
      </c>
      <c r="C50" s="387"/>
      <c r="D50" s="387"/>
      <c r="E50" s="388"/>
      <c r="F50" s="271">
        <f>F22++F30+F31+F32+F33+F34+F35+F36+F37+F38+G49</f>
        <v>1747.6</v>
      </c>
      <c r="G50" s="389"/>
      <c r="H50" s="390"/>
      <c r="I50" s="68"/>
      <c r="J50" s="68"/>
      <c r="K50" s="68"/>
      <c r="L50" s="68"/>
      <c r="M50" s="68"/>
      <c r="N50" s="68"/>
    </row>
    <row r="51" spans="1:14" ht="15" customHeight="1" x14ac:dyDescent="0.25">
      <c r="A51" s="145"/>
      <c r="B51" s="146"/>
      <c r="C51" s="147"/>
      <c r="D51" s="147"/>
      <c r="E51" s="147"/>
      <c r="F51" s="148"/>
      <c r="G51" s="149"/>
      <c r="H51" s="149"/>
      <c r="I51" s="68"/>
      <c r="J51" s="68"/>
      <c r="K51" s="68"/>
      <c r="L51" s="68"/>
      <c r="M51" s="68"/>
      <c r="N51" s="68"/>
    </row>
    <row r="52" spans="1:14" x14ac:dyDescent="0.25">
      <c r="A52" s="68"/>
      <c r="B52" s="87" t="s">
        <v>96</v>
      </c>
      <c r="C52" s="68"/>
      <c r="D52" s="68"/>
      <c r="E52" s="68"/>
      <c r="F52" s="68"/>
      <c r="G52" s="68"/>
      <c r="H52" s="87" t="s">
        <v>94</v>
      </c>
      <c r="I52" s="68"/>
      <c r="J52" s="68"/>
      <c r="K52" s="68"/>
      <c r="L52" s="68"/>
      <c r="M52" s="68"/>
      <c r="N52" s="68"/>
    </row>
    <row r="53" spans="1:14" x14ac:dyDescent="0.25">
      <c r="A53" s="68"/>
      <c r="B53" s="87" t="s">
        <v>64</v>
      </c>
      <c r="C53" s="68"/>
      <c r="D53" s="68"/>
      <c r="E53" s="68"/>
      <c r="F53" s="68"/>
      <c r="G53" s="68"/>
      <c r="H53" s="87" t="s">
        <v>65</v>
      </c>
      <c r="I53" s="68"/>
      <c r="J53" s="68"/>
      <c r="K53" s="68"/>
      <c r="L53" s="68"/>
      <c r="M53" s="68"/>
      <c r="N53" s="68"/>
    </row>
    <row r="54" spans="1:14" x14ac:dyDescent="0.25">
      <c r="A54" s="68"/>
      <c r="B54" s="87"/>
      <c r="C54" s="68"/>
      <c r="D54" s="68"/>
      <c r="E54" s="68"/>
      <c r="F54" s="68"/>
      <c r="G54" s="68"/>
      <c r="H54" s="87"/>
      <c r="I54" s="68"/>
      <c r="J54" s="68"/>
      <c r="K54" s="68"/>
      <c r="L54" s="68"/>
      <c r="M54" s="68"/>
      <c r="N54" s="68"/>
    </row>
    <row r="55" spans="1:14" ht="15" customHeight="1" x14ac:dyDescent="0.25">
      <c r="A55" s="265"/>
      <c r="B55" s="265"/>
      <c r="C55" s="68"/>
      <c r="D55" s="68"/>
      <c r="E55" s="266"/>
      <c r="F55" s="266"/>
      <c r="G55" s="266"/>
      <c r="H55" s="266"/>
      <c r="I55" s="68"/>
      <c r="J55" s="68"/>
      <c r="K55" s="68"/>
      <c r="L55" s="68"/>
      <c r="M55" s="68"/>
      <c r="N55" s="68"/>
    </row>
    <row r="56" spans="1:14" x14ac:dyDescent="0.25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</row>
    <row r="57" spans="1:14" ht="15" customHeight="1" x14ac:dyDescent="0.25">
      <c r="A57" s="265"/>
      <c r="B57" s="265"/>
      <c r="C57" s="68"/>
      <c r="D57" s="68"/>
      <c r="E57" s="266"/>
      <c r="F57" s="266"/>
      <c r="G57" s="266"/>
      <c r="H57" s="266"/>
      <c r="I57" s="68"/>
      <c r="J57" s="68"/>
      <c r="K57" s="68"/>
      <c r="L57" s="68"/>
      <c r="M57" s="68"/>
      <c r="N57" s="68"/>
    </row>
  </sheetData>
  <mergeCells count="53">
    <mergeCell ref="H1:I1"/>
    <mergeCell ref="F17:G17"/>
    <mergeCell ref="B22:E22"/>
    <mergeCell ref="F22:H22"/>
    <mergeCell ref="F18:G18"/>
    <mergeCell ref="F19:G19"/>
    <mergeCell ref="A5:J5"/>
    <mergeCell ref="A6:J6"/>
    <mergeCell ref="A7:J7"/>
    <mergeCell ref="A8:J8"/>
    <mergeCell ref="B24:H24"/>
    <mergeCell ref="B30:E30"/>
    <mergeCell ref="B26:H26"/>
    <mergeCell ref="F30:H30"/>
    <mergeCell ref="B23:H23"/>
    <mergeCell ref="F37:H37"/>
    <mergeCell ref="B35:E35"/>
    <mergeCell ref="B39:H39"/>
    <mergeCell ref="F38:H38"/>
    <mergeCell ref="F21:H21"/>
    <mergeCell ref="B21:E21"/>
    <mergeCell ref="F31:H31"/>
    <mergeCell ref="B25:H25"/>
    <mergeCell ref="B32:E32"/>
    <mergeCell ref="F32:H32"/>
    <mergeCell ref="F34:H34"/>
    <mergeCell ref="B33:E33"/>
    <mergeCell ref="F33:H33"/>
    <mergeCell ref="B27:H27"/>
    <mergeCell ref="B28:H28"/>
    <mergeCell ref="B31:E31"/>
    <mergeCell ref="B49:E49"/>
    <mergeCell ref="G49:H49"/>
    <mergeCell ref="B34:E34"/>
    <mergeCell ref="B48:H48"/>
    <mergeCell ref="B43:H43"/>
    <mergeCell ref="B45:H45"/>
    <mergeCell ref="B44:H44"/>
    <mergeCell ref="B47:H47"/>
    <mergeCell ref="B46:H46"/>
    <mergeCell ref="B42:H42"/>
    <mergeCell ref="F36:H36"/>
    <mergeCell ref="B41:H41"/>
    <mergeCell ref="B40:H40"/>
    <mergeCell ref="B38:E38"/>
    <mergeCell ref="B37:E37"/>
    <mergeCell ref="F35:H35"/>
    <mergeCell ref="B50:E50"/>
    <mergeCell ref="F50:H50"/>
    <mergeCell ref="A57:B57"/>
    <mergeCell ref="E57:H57"/>
    <mergeCell ref="A55:B55"/>
    <mergeCell ref="E55:H55"/>
  </mergeCells>
  <phoneticPr fontId="0" type="noConversion"/>
  <pageMargins left="0.7" right="0.7" top="0.75" bottom="0.75" header="0.3" footer="0.3"/>
  <pageSetup paperSize="9" orientation="landscape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selection activeCell="A4" sqref="A4:J4"/>
    </sheetView>
  </sheetViews>
  <sheetFormatPr defaultRowHeight="15" x14ac:dyDescent="0.25"/>
  <cols>
    <col min="1" max="1" width="4.7109375" customWidth="1"/>
    <col min="2" max="2" width="28.42578125" customWidth="1"/>
    <col min="3" max="3" width="11" customWidth="1"/>
    <col min="4" max="4" width="12.140625" customWidth="1"/>
    <col min="5" max="5" width="15" customWidth="1"/>
    <col min="6" max="6" width="3.85546875" customWidth="1"/>
    <col min="8" max="8" width="21.140625" customWidth="1"/>
    <col min="9" max="9" width="10.7109375" customWidth="1"/>
    <col min="10" max="10" width="11.7109375" customWidth="1"/>
  </cols>
  <sheetData>
    <row r="1" spans="1:13" x14ac:dyDescent="0.25">
      <c r="A1" s="68"/>
      <c r="B1" s="68"/>
      <c r="C1" s="68"/>
      <c r="D1" s="68"/>
      <c r="E1" s="68"/>
      <c r="F1" s="68"/>
      <c r="G1" s="2"/>
      <c r="H1" s="226" t="s">
        <v>0</v>
      </c>
      <c r="I1" s="227"/>
      <c r="J1" s="68"/>
      <c r="K1" s="68"/>
      <c r="L1" s="68"/>
      <c r="M1" s="68"/>
    </row>
    <row r="2" spans="1:13" x14ac:dyDescent="0.25">
      <c r="A2" s="68"/>
      <c r="B2" s="68"/>
      <c r="C2" s="68"/>
      <c r="D2" s="68"/>
      <c r="E2" s="68"/>
      <c r="F2" s="2"/>
      <c r="G2" s="2"/>
      <c r="H2" s="3" t="s">
        <v>121</v>
      </c>
      <c r="I2" s="68"/>
      <c r="J2" s="68"/>
      <c r="K2" s="68"/>
      <c r="L2" s="68"/>
      <c r="M2" s="68"/>
    </row>
    <row r="3" spans="1:13" x14ac:dyDescent="0.25">
      <c r="A3" s="68"/>
      <c r="B3" s="68"/>
      <c r="C3" s="68"/>
      <c r="D3" s="68"/>
      <c r="E3" s="68"/>
      <c r="F3" s="68"/>
      <c r="G3" s="68"/>
      <c r="H3" s="4" t="s">
        <v>257</v>
      </c>
      <c r="I3" s="68"/>
      <c r="J3" s="68"/>
      <c r="K3" s="68"/>
      <c r="L3" s="68"/>
      <c r="M3" s="68"/>
    </row>
    <row r="4" spans="1:13" x14ac:dyDescent="0.25">
      <c r="A4" s="228" t="s">
        <v>114</v>
      </c>
      <c r="B4" s="229"/>
      <c r="C4" s="229"/>
      <c r="D4" s="229"/>
      <c r="E4" s="229"/>
      <c r="F4" s="229"/>
      <c r="G4" s="229"/>
      <c r="H4" s="229"/>
      <c r="I4" s="229"/>
      <c r="J4" s="229"/>
      <c r="K4" s="68"/>
      <c r="L4" s="68"/>
      <c r="M4" s="68"/>
    </row>
    <row r="5" spans="1:13" x14ac:dyDescent="0.25">
      <c r="A5" s="230" t="s">
        <v>100</v>
      </c>
      <c r="B5" s="229"/>
      <c r="C5" s="229"/>
      <c r="D5" s="229"/>
      <c r="E5" s="229"/>
      <c r="F5" s="229"/>
      <c r="G5" s="229"/>
      <c r="H5" s="229"/>
      <c r="I5" s="229"/>
      <c r="J5" s="229"/>
      <c r="K5" s="68"/>
      <c r="L5" s="68"/>
      <c r="M5" s="68"/>
    </row>
    <row r="6" spans="1:13" x14ac:dyDescent="0.25">
      <c r="A6" s="228" t="s">
        <v>274</v>
      </c>
      <c r="B6" s="229"/>
      <c r="C6" s="229"/>
      <c r="D6" s="229"/>
      <c r="E6" s="229"/>
      <c r="F6" s="229"/>
      <c r="G6" s="229"/>
      <c r="H6" s="229"/>
      <c r="I6" s="229"/>
      <c r="J6" s="229"/>
      <c r="K6" s="68"/>
      <c r="L6" s="68"/>
      <c r="M6" s="68"/>
    </row>
    <row r="7" spans="1:13" x14ac:dyDescent="0.25">
      <c r="A7" s="230" t="s">
        <v>141</v>
      </c>
      <c r="B7" s="229"/>
      <c r="C7" s="229"/>
      <c r="D7" s="229"/>
      <c r="E7" s="229"/>
      <c r="F7" s="229"/>
      <c r="G7" s="229"/>
      <c r="H7" s="229"/>
      <c r="I7" s="229"/>
      <c r="J7" s="229"/>
      <c r="K7" s="68"/>
      <c r="L7" s="68"/>
      <c r="M7" s="68"/>
    </row>
    <row r="8" spans="1:13" x14ac:dyDescent="0.25">
      <c r="A8" s="68"/>
      <c r="B8" s="1" t="s">
        <v>366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</row>
    <row r="9" spans="1:13" x14ac:dyDescent="0.25">
      <c r="A9" s="5" t="s">
        <v>1</v>
      </c>
      <c r="B9" s="68"/>
      <c r="C9" s="68"/>
      <c r="D9" s="68"/>
      <c r="E9" s="68"/>
      <c r="F9" s="68"/>
      <c r="G9" s="5" t="s">
        <v>26</v>
      </c>
      <c r="H9" s="68"/>
      <c r="I9" s="68"/>
      <c r="J9" s="68"/>
      <c r="K9" s="68"/>
      <c r="L9" s="68"/>
      <c r="M9" s="68"/>
    </row>
    <row r="10" spans="1:13" ht="84" x14ac:dyDescent="0.25">
      <c r="A10" s="69" t="s">
        <v>2</v>
      </c>
      <c r="B10" s="6" t="s">
        <v>3</v>
      </c>
      <c r="C10" s="7" t="s">
        <v>8</v>
      </c>
      <c r="D10" s="7" t="s">
        <v>9</v>
      </c>
      <c r="E10" s="7" t="s">
        <v>10</v>
      </c>
      <c r="F10" s="68"/>
      <c r="G10" s="69" t="s">
        <v>2</v>
      </c>
      <c r="H10" s="6" t="s">
        <v>3</v>
      </c>
      <c r="I10" s="7" t="s">
        <v>7</v>
      </c>
      <c r="J10" s="7" t="s">
        <v>6</v>
      </c>
      <c r="K10" s="68"/>
      <c r="L10" s="68"/>
      <c r="M10" s="68"/>
    </row>
    <row r="11" spans="1:13" x14ac:dyDescent="0.25">
      <c r="A11" s="69"/>
      <c r="B11" s="7" t="s">
        <v>296</v>
      </c>
      <c r="C11" s="71"/>
      <c r="D11" s="72"/>
      <c r="E11" s="72">
        <v>149.5</v>
      </c>
      <c r="F11" s="68"/>
      <c r="G11" s="73"/>
      <c r="H11" s="7" t="s">
        <v>308</v>
      </c>
      <c r="I11" s="73"/>
      <c r="J11" s="73">
        <v>90.4</v>
      </c>
      <c r="K11" s="68"/>
      <c r="L11" s="68"/>
      <c r="M11" s="68"/>
    </row>
    <row r="12" spans="1:13" x14ac:dyDescent="0.25">
      <c r="A12" s="69">
        <v>1</v>
      </c>
      <c r="B12" s="73" t="s">
        <v>4</v>
      </c>
      <c r="C12" s="72">
        <v>1233.3</v>
      </c>
      <c r="D12" s="72">
        <v>1194.4000000000001</v>
      </c>
      <c r="E12" s="72">
        <f>C12-D12</f>
        <v>38.899999999999864</v>
      </c>
      <c r="F12" s="68"/>
      <c r="G12" s="69">
        <v>1</v>
      </c>
      <c r="H12" s="73" t="s">
        <v>4</v>
      </c>
      <c r="I12" s="74">
        <f>D15</f>
        <v>1194.4000000000001</v>
      </c>
      <c r="J12" s="75">
        <f>F52</f>
        <v>1087.2</v>
      </c>
      <c r="K12" s="68"/>
      <c r="L12" s="68"/>
      <c r="M12" s="68"/>
    </row>
    <row r="13" spans="1:13" x14ac:dyDescent="0.25">
      <c r="A13" s="69"/>
      <c r="B13" s="73"/>
      <c r="C13" s="72"/>
      <c r="D13" s="72"/>
      <c r="E13" s="72"/>
      <c r="F13" s="68"/>
      <c r="G13" s="69"/>
      <c r="H13" s="73"/>
      <c r="I13" s="74"/>
      <c r="J13" s="73"/>
      <c r="K13" s="68"/>
      <c r="L13" s="68"/>
      <c r="M13" s="68"/>
    </row>
    <row r="14" spans="1:13" x14ac:dyDescent="0.25">
      <c r="A14" s="69"/>
      <c r="B14" s="73"/>
      <c r="C14" s="72"/>
      <c r="D14" s="72"/>
      <c r="E14" s="72"/>
      <c r="F14" s="68"/>
      <c r="G14" s="69"/>
      <c r="H14" s="73"/>
      <c r="I14" s="73"/>
      <c r="J14" s="73"/>
      <c r="K14" s="68"/>
      <c r="L14" s="68"/>
      <c r="M14" s="68"/>
    </row>
    <row r="15" spans="1:13" ht="24" x14ac:dyDescent="0.25">
      <c r="A15" s="13"/>
      <c r="B15" s="14" t="s">
        <v>5</v>
      </c>
      <c r="C15" s="15">
        <f>C12+C13</f>
        <v>1233.3</v>
      </c>
      <c r="D15" s="15">
        <f>SUM(D11:D14)</f>
        <v>1194.4000000000001</v>
      </c>
      <c r="E15" s="15">
        <f>E11+E12</f>
        <v>188.39999999999986</v>
      </c>
      <c r="F15" s="68"/>
      <c r="G15" s="69"/>
      <c r="H15" s="14" t="s">
        <v>11</v>
      </c>
      <c r="I15" s="16">
        <f>I12+I13</f>
        <v>1194.4000000000001</v>
      </c>
      <c r="J15" s="17">
        <f>J11+J12</f>
        <v>1177.6000000000001</v>
      </c>
      <c r="K15" s="68"/>
      <c r="L15" s="68"/>
      <c r="M15" s="68"/>
    </row>
    <row r="16" spans="1:13" x14ac:dyDescent="0.25">
      <c r="A16" s="5" t="s">
        <v>12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1:13" ht="36" x14ac:dyDescent="0.25">
      <c r="A17" s="69" t="s">
        <v>2</v>
      </c>
      <c r="B17" s="7" t="s">
        <v>13</v>
      </c>
      <c r="C17" s="7" t="s">
        <v>14</v>
      </c>
      <c r="D17" s="7" t="s">
        <v>15</v>
      </c>
      <c r="E17" s="7" t="s">
        <v>10</v>
      </c>
      <c r="F17" s="234" t="s">
        <v>16</v>
      </c>
      <c r="G17" s="235"/>
      <c r="H17" s="68"/>
      <c r="I17" s="68"/>
      <c r="J17" s="68"/>
      <c r="K17" s="68"/>
      <c r="L17" s="68"/>
      <c r="M17" s="68"/>
    </row>
    <row r="18" spans="1:13" ht="24" x14ac:dyDescent="0.25">
      <c r="A18" s="69">
        <v>2</v>
      </c>
      <c r="B18" s="70" t="s">
        <v>18</v>
      </c>
      <c r="C18" s="73">
        <v>341.4</v>
      </c>
      <c r="D18" s="10">
        <v>253.5</v>
      </c>
      <c r="E18" s="73">
        <f>C18-D18</f>
        <v>87.899999999999977</v>
      </c>
      <c r="F18" s="308"/>
      <c r="G18" s="309"/>
      <c r="H18" s="68"/>
      <c r="I18" s="68"/>
      <c r="J18" s="68"/>
      <c r="K18" s="68"/>
      <c r="L18" s="68"/>
      <c r="M18" s="68"/>
    </row>
    <row r="19" spans="1:13" x14ac:dyDescent="0.25">
      <c r="A19" s="69">
        <v>3</v>
      </c>
      <c r="B19" s="68" t="s">
        <v>19</v>
      </c>
      <c r="C19" s="73">
        <v>127.5</v>
      </c>
      <c r="D19" s="73">
        <v>32.1</v>
      </c>
      <c r="E19" s="73">
        <f>C19-D19</f>
        <v>95.4</v>
      </c>
      <c r="F19" s="210"/>
      <c r="G19" s="210"/>
      <c r="H19" s="68"/>
      <c r="I19" s="68"/>
      <c r="J19" s="68"/>
      <c r="K19" s="68"/>
      <c r="L19" s="68"/>
      <c r="M19" s="68"/>
    </row>
    <row r="20" spans="1:13" ht="24" x14ac:dyDescent="0.25">
      <c r="A20" s="73"/>
      <c r="B20" s="14" t="s">
        <v>20</v>
      </c>
      <c r="C20" s="16">
        <f>SUM(C18:C19)</f>
        <v>468.9</v>
      </c>
      <c r="D20" s="16">
        <f>SUM(D18:D19)</f>
        <v>285.60000000000002</v>
      </c>
      <c r="E20" s="16">
        <f>SUM(E18:E19)</f>
        <v>183.29999999999998</v>
      </c>
      <c r="F20" s="236"/>
      <c r="G20" s="236"/>
      <c r="H20" s="68"/>
      <c r="I20" s="68"/>
      <c r="J20" s="68"/>
      <c r="K20" s="68"/>
      <c r="L20" s="68"/>
      <c r="M20" s="68"/>
    </row>
    <row r="21" spans="1:13" x14ac:dyDescent="0.25">
      <c r="A21" s="5" t="s">
        <v>275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ht="15.75" thickBot="1" x14ac:dyDescent="0.3">
      <c r="A22" s="76" t="s">
        <v>2</v>
      </c>
      <c r="B22" s="231" t="s">
        <v>25</v>
      </c>
      <c r="C22" s="232"/>
      <c r="D22" s="232"/>
      <c r="E22" s="233"/>
      <c r="F22" s="231" t="s">
        <v>21</v>
      </c>
      <c r="G22" s="232"/>
      <c r="H22" s="233"/>
      <c r="I22" s="68"/>
      <c r="J22" s="68"/>
      <c r="K22" s="68"/>
      <c r="L22" s="68"/>
      <c r="M22" s="68"/>
    </row>
    <row r="23" spans="1:13" x14ac:dyDescent="0.25">
      <c r="A23" s="19">
        <v>1</v>
      </c>
      <c r="B23" s="207" t="s">
        <v>49</v>
      </c>
      <c r="C23" s="208"/>
      <c r="D23" s="208"/>
      <c r="E23" s="209"/>
      <c r="F23" s="220">
        <v>389.9</v>
      </c>
      <c r="G23" s="221"/>
      <c r="H23" s="222"/>
      <c r="I23" s="68"/>
      <c r="J23" s="68"/>
      <c r="K23" s="68"/>
      <c r="L23" s="68"/>
      <c r="M23" s="68"/>
    </row>
    <row r="24" spans="1:13" x14ac:dyDescent="0.25">
      <c r="A24" s="20"/>
      <c r="B24" s="223" t="s">
        <v>27</v>
      </c>
      <c r="C24" s="224"/>
      <c r="D24" s="224"/>
      <c r="E24" s="224"/>
      <c r="F24" s="224"/>
      <c r="G24" s="224"/>
      <c r="H24" s="225"/>
      <c r="I24" s="68"/>
      <c r="J24" s="68"/>
      <c r="K24" s="68"/>
      <c r="L24" s="68"/>
      <c r="M24" s="68"/>
    </row>
    <row r="25" spans="1:13" x14ac:dyDescent="0.25">
      <c r="A25" s="77" t="s">
        <v>28</v>
      </c>
      <c r="B25" s="211" t="s">
        <v>29</v>
      </c>
      <c r="C25" s="212"/>
      <c r="D25" s="212"/>
      <c r="E25" s="212"/>
      <c r="F25" s="212"/>
      <c r="G25" s="212"/>
      <c r="H25" s="213"/>
      <c r="I25" s="68"/>
      <c r="J25" s="68"/>
      <c r="K25" s="68"/>
      <c r="L25" s="68"/>
      <c r="M25" s="68"/>
    </row>
    <row r="26" spans="1:13" x14ac:dyDescent="0.25">
      <c r="A26" s="77" t="s">
        <v>30</v>
      </c>
      <c r="B26" s="211" t="s">
        <v>180</v>
      </c>
      <c r="C26" s="212"/>
      <c r="D26" s="212"/>
      <c r="E26" s="212"/>
      <c r="F26" s="212"/>
      <c r="G26" s="212"/>
      <c r="H26" s="213"/>
      <c r="I26" s="68"/>
      <c r="J26" s="68"/>
      <c r="K26" s="68"/>
      <c r="L26" s="68"/>
      <c r="M26" s="68"/>
    </row>
    <row r="27" spans="1:13" x14ac:dyDescent="0.25">
      <c r="A27" s="77" t="s">
        <v>31</v>
      </c>
      <c r="B27" s="211" t="s">
        <v>33</v>
      </c>
      <c r="C27" s="212"/>
      <c r="D27" s="212"/>
      <c r="E27" s="212"/>
      <c r="F27" s="212"/>
      <c r="G27" s="212"/>
      <c r="H27" s="213"/>
      <c r="I27" s="68"/>
      <c r="J27" s="68"/>
      <c r="K27" s="68"/>
      <c r="L27" s="68"/>
      <c r="M27" s="68"/>
    </row>
    <row r="28" spans="1:13" x14ac:dyDescent="0.25">
      <c r="A28" s="77" t="s">
        <v>32</v>
      </c>
      <c r="B28" s="211" t="s">
        <v>63</v>
      </c>
      <c r="C28" s="212"/>
      <c r="D28" s="212"/>
      <c r="E28" s="212"/>
      <c r="F28" s="212"/>
      <c r="G28" s="212"/>
      <c r="H28" s="213"/>
      <c r="I28" s="68"/>
      <c r="J28" s="68"/>
      <c r="K28" s="68"/>
      <c r="L28" s="68"/>
      <c r="M28" s="68"/>
    </row>
    <row r="29" spans="1:13" ht="15.75" thickBot="1" x14ac:dyDescent="0.3">
      <c r="A29" s="78" t="s">
        <v>34</v>
      </c>
      <c r="B29" s="258" t="s">
        <v>182</v>
      </c>
      <c r="C29" s="259"/>
      <c r="D29" s="259"/>
      <c r="E29" s="259"/>
      <c r="F29" s="259"/>
      <c r="G29" s="259"/>
      <c r="H29" s="260"/>
      <c r="I29" s="68"/>
      <c r="J29" s="68"/>
      <c r="K29" s="68"/>
      <c r="L29" s="68"/>
      <c r="M29" s="68"/>
    </row>
    <row r="30" spans="1:13" ht="15.75" thickBot="1" x14ac:dyDescent="0.3">
      <c r="A30" s="135" t="s">
        <v>35</v>
      </c>
      <c r="B30" s="140" t="s">
        <v>181</v>
      </c>
      <c r="C30" s="136"/>
      <c r="D30" s="136"/>
      <c r="E30" s="136"/>
      <c r="F30" s="136"/>
      <c r="G30" s="136"/>
      <c r="H30" s="137"/>
      <c r="I30" s="68"/>
      <c r="J30" s="68"/>
      <c r="K30" s="68"/>
      <c r="L30" s="68"/>
      <c r="M30" s="68"/>
    </row>
    <row r="31" spans="1:13" ht="15.75" thickBot="1" x14ac:dyDescent="0.3">
      <c r="A31" s="23" t="s">
        <v>38</v>
      </c>
      <c r="B31" s="214" t="s">
        <v>81</v>
      </c>
      <c r="C31" s="215"/>
      <c r="D31" s="215"/>
      <c r="E31" s="216"/>
      <c r="F31" s="217">
        <v>7.1</v>
      </c>
      <c r="G31" s="218"/>
      <c r="H31" s="219"/>
      <c r="I31" s="68"/>
      <c r="J31" s="68"/>
      <c r="K31" s="68"/>
      <c r="L31" s="68"/>
      <c r="M31" s="68"/>
    </row>
    <row r="32" spans="1:13" ht="15.75" thickBot="1" x14ac:dyDescent="0.3">
      <c r="A32" s="19">
        <v>3</v>
      </c>
      <c r="B32" s="207" t="s">
        <v>37</v>
      </c>
      <c r="C32" s="208"/>
      <c r="D32" s="208"/>
      <c r="E32" s="209"/>
      <c r="F32" s="261">
        <v>44.4</v>
      </c>
      <c r="G32" s="261"/>
      <c r="H32" s="262"/>
      <c r="I32" s="68"/>
      <c r="J32" s="68"/>
      <c r="K32" s="68"/>
      <c r="L32" s="68"/>
      <c r="M32" s="68"/>
    </row>
    <row r="33" spans="1:13" ht="15.75" thickBot="1" x14ac:dyDescent="0.3">
      <c r="A33" s="24">
        <v>4</v>
      </c>
      <c r="B33" s="237" t="s">
        <v>22</v>
      </c>
      <c r="C33" s="238"/>
      <c r="D33" s="238"/>
      <c r="E33" s="239"/>
      <c r="F33" s="240">
        <v>85.1</v>
      </c>
      <c r="G33" s="240"/>
      <c r="H33" s="241"/>
      <c r="I33" s="68"/>
      <c r="J33" s="68"/>
      <c r="K33" s="68"/>
      <c r="L33" s="68"/>
      <c r="M33" s="68"/>
    </row>
    <row r="34" spans="1:13" ht="15.75" thickBot="1" x14ac:dyDescent="0.3">
      <c r="A34" s="24">
        <v>5</v>
      </c>
      <c r="B34" s="237" t="s">
        <v>23</v>
      </c>
      <c r="C34" s="238"/>
      <c r="D34" s="238"/>
      <c r="E34" s="239"/>
      <c r="F34" s="240">
        <v>122.4</v>
      </c>
      <c r="G34" s="240"/>
      <c r="H34" s="241"/>
      <c r="I34" s="68"/>
      <c r="J34" s="1"/>
      <c r="K34" s="68"/>
      <c r="L34" s="68"/>
      <c r="M34" s="68"/>
    </row>
    <row r="35" spans="1:13" ht="15.75" thickBot="1" x14ac:dyDescent="0.3">
      <c r="A35" s="24">
        <v>6</v>
      </c>
      <c r="B35" s="56" t="s">
        <v>333</v>
      </c>
      <c r="C35" s="57"/>
      <c r="D35" s="57"/>
      <c r="E35" s="58"/>
      <c r="F35" s="245">
        <v>2.1</v>
      </c>
      <c r="G35" s="246"/>
      <c r="H35" s="247"/>
      <c r="I35" s="68"/>
      <c r="J35" s="1"/>
      <c r="K35" s="68"/>
      <c r="L35" s="68"/>
      <c r="M35" s="68"/>
    </row>
    <row r="36" spans="1:13" ht="15.75" thickBot="1" x14ac:dyDescent="0.3">
      <c r="A36" s="24">
        <v>7</v>
      </c>
      <c r="B36" s="237" t="s">
        <v>39</v>
      </c>
      <c r="C36" s="238"/>
      <c r="D36" s="238"/>
      <c r="E36" s="239"/>
      <c r="F36" s="240">
        <v>31.1</v>
      </c>
      <c r="G36" s="240"/>
      <c r="H36" s="241"/>
      <c r="I36" s="68"/>
      <c r="J36" s="68"/>
      <c r="K36" s="68"/>
      <c r="L36" s="68"/>
      <c r="M36" s="68"/>
    </row>
    <row r="37" spans="1:13" ht="15.75" thickBot="1" x14ac:dyDescent="0.3">
      <c r="A37" s="24">
        <v>8</v>
      </c>
      <c r="B37" s="214" t="s">
        <v>243</v>
      </c>
      <c r="C37" s="215"/>
      <c r="D37" s="215"/>
      <c r="E37" s="216"/>
      <c r="F37" s="240">
        <v>15.3</v>
      </c>
      <c r="G37" s="240"/>
      <c r="H37" s="241"/>
      <c r="I37" s="68"/>
      <c r="J37" s="68"/>
      <c r="K37" s="68"/>
      <c r="L37" s="68"/>
      <c r="M37" s="68"/>
    </row>
    <row r="38" spans="1:13" ht="15.75" thickBot="1" x14ac:dyDescent="0.3">
      <c r="A38" s="30">
        <v>9</v>
      </c>
      <c r="B38" s="214" t="s">
        <v>207</v>
      </c>
      <c r="C38" s="394"/>
      <c r="D38" s="394"/>
      <c r="E38" s="395"/>
      <c r="F38" s="245">
        <v>44.4</v>
      </c>
      <c r="G38" s="382"/>
      <c r="H38" s="383"/>
      <c r="I38" s="68"/>
      <c r="J38" s="68"/>
      <c r="K38" s="68"/>
      <c r="L38" s="68"/>
      <c r="M38" s="68"/>
    </row>
    <row r="39" spans="1:13" ht="15.75" thickBot="1" x14ac:dyDescent="0.3">
      <c r="A39" s="30">
        <v>10</v>
      </c>
      <c r="B39" s="114" t="s">
        <v>334</v>
      </c>
      <c r="C39" s="197"/>
      <c r="D39" s="197"/>
      <c r="E39" s="198"/>
      <c r="F39" s="380">
        <v>12.4</v>
      </c>
      <c r="G39" s="246"/>
      <c r="H39" s="247"/>
      <c r="I39" s="68"/>
      <c r="J39" s="68"/>
      <c r="K39" s="68"/>
      <c r="L39" s="68"/>
      <c r="M39" s="68"/>
    </row>
    <row r="40" spans="1:13" ht="15.75" thickBot="1" x14ac:dyDescent="0.3">
      <c r="A40" s="30">
        <v>11</v>
      </c>
      <c r="B40" s="114" t="s">
        <v>327</v>
      </c>
      <c r="C40" s="197"/>
      <c r="D40" s="197"/>
      <c r="E40" s="198"/>
      <c r="F40" s="380">
        <v>2.1</v>
      </c>
      <c r="G40" s="246"/>
      <c r="H40" s="247"/>
      <c r="I40" s="68"/>
      <c r="J40" s="68"/>
      <c r="K40" s="68"/>
      <c r="L40" s="68"/>
      <c r="M40" s="68"/>
    </row>
    <row r="41" spans="1:13" x14ac:dyDescent="0.25">
      <c r="A41" s="79">
        <v>12</v>
      </c>
      <c r="B41" s="250" t="s">
        <v>99</v>
      </c>
      <c r="C41" s="251"/>
      <c r="D41" s="251"/>
      <c r="E41" s="252"/>
      <c r="F41" s="248">
        <v>316.10000000000002</v>
      </c>
      <c r="G41" s="248"/>
      <c r="H41" s="249"/>
      <c r="I41" s="68"/>
      <c r="J41" s="68"/>
      <c r="K41" s="68"/>
      <c r="L41" s="68"/>
      <c r="M41" s="68"/>
    </row>
    <row r="42" spans="1:13" x14ac:dyDescent="0.25">
      <c r="A42" s="80"/>
      <c r="B42" s="223" t="s">
        <v>27</v>
      </c>
      <c r="C42" s="224"/>
      <c r="D42" s="224"/>
      <c r="E42" s="224"/>
      <c r="F42" s="224"/>
      <c r="G42" s="224"/>
      <c r="H42" s="225"/>
      <c r="I42" s="68"/>
      <c r="J42" s="68"/>
      <c r="K42" s="68"/>
      <c r="L42" s="68"/>
      <c r="M42" s="68"/>
    </row>
    <row r="43" spans="1:13" x14ac:dyDescent="0.25">
      <c r="A43" s="21" t="s">
        <v>166</v>
      </c>
      <c r="B43" s="242" t="s">
        <v>40</v>
      </c>
      <c r="C43" s="243"/>
      <c r="D43" s="243"/>
      <c r="E43" s="243"/>
      <c r="F43" s="212"/>
      <c r="G43" s="212"/>
      <c r="H43" s="213"/>
      <c r="I43" s="68"/>
      <c r="J43" s="68"/>
      <c r="K43" s="68"/>
      <c r="L43" s="68"/>
      <c r="M43" s="68"/>
    </row>
    <row r="44" spans="1:13" ht="22.5" customHeight="1" x14ac:dyDescent="0.25">
      <c r="A44" s="21" t="s">
        <v>220</v>
      </c>
      <c r="B44" s="242" t="s">
        <v>41</v>
      </c>
      <c r="C44" s="243"/>
      <c r="D44" s="243"/>
      <c r="E44" s="243"/>
      <c r="F44" s="212"/>
      <c r="G44" s="212"/>
      <c r="H44" s="213"/>
      <c r="I44" s="68"/>
      <c r="J44" s="68"/>
      <c r="K44" s="68"/>
      <c r="L44" s="68"/>
      <c r="M44" s="68"/>
    </row>
    <row r="45" spans="1:13" ht="20.25" customHeight="1" x14ac:dyDescent="0.25">
      <c r="A45" s="21" t="s">
        <v>167</v>
      </c>
      <c r="B45" s="242" t="s">
        <v>42</v>
      </c>
      <c r="C45" s="243"/>
      <c r="D45" s="243"/>
      <c r="E45" s="243"/>
      <c r="F45" s="212"/>
      <c r="G45" s="212"/>
      <c r="H45" s="213"/>
      <c r="I45" s="68"/>
      <c r="J45" s="68"/>
      <c r="K45" s="68"/>
      <c r="L45" s="68"/>
      <c r="M45" s="68"/>
    </row>
    <row r="46" spans="1:13" ht="21" customHeight="1" x14ac:dyDescent="0.25">
      <c r="A46" s="21" t="s">
        <v>168</v>
      </c>
      <c r="B46" s="242" t="s">
        <v>43</v>
      </c>
      <c r="C46" s="243"/>
      <c r="D46" s="243"/>
      <c r="E46" s="243"/>
      <c r="F46" s="212"/>
      <c r="G46" s="212"/>
      <c r="H46" s="213"/>
      <c r="I46" s="68"/>
      <c r="J46" s="68"/>
      <c r="K46" s="68"/>
      <c r="L46" s="68"/>
      <c r="M46" s="68"/>
    </row>
    <row r="47" spans="1:13" ht="21" customHeight="1" x14ac:dyDescent="0.25">
      <c r="A47" s="21" t="s">
        <v>169</v>
      </c>
      <c r="B47" s="242" t="s">
        <v>44</v>
      </c>
      <c r="C47" s="243"/>
      <c r="D47" s="243"/>
      <c r="E47" s="243"/>
      <c r="F47" s="212"/>
      <c r="G47" s="212"/>
      <c r="H47" s="213"/>
      <c r="I47" s="68"/>
      <c r="J47" s="68"/>
      <c r="K47" s="68"/>
      <c r="L47" s="68"/>
      <c r="M47" s="68"/>
    </row>
    <row r="48" spans="1:13" ht="33" customHeight="1" x14ac:dyDescent="0.25">
      <c r="A48" s="21" t="s">
        <v>170</v>
      </c>
      <c r="B48" s="242" t="s">
        <v>45</v>
      </c>
      <c r="C48" s="243"/>
      <c r="D48" s="243"/>
      <c r="E48" s="243"/>
      <c r="F48" s="212"/>
      <c r="G48" s="212"/>
      <c r="H48" s="213"/>
      <c r="I48" s="68"/>
      <c r="J48" s="68"/>
      <c r="K48" s="68"/>
      <c r="L48" s="68"/>
      <c r="M48" s="68"/>
    </row>
    <row r="49" spans="1:13" ht="23.25" customHeight="1" x14ac:dyDescent="0.25">
      <c r="A49" s="21" t="s">
        <v>171</v>
      </c>
      <c r="B49" s="242" t="s">
        <v>46</v>
      </c>
      <c r="C49" s="243"/>
      <c r="D49" s="243"/>
      <c r="E49" s="243"/>
      <c r="F49" s="212"/>
      <c r="G49" s="212"/>
      <c r="H49" s="213"/>
      <c r="I49" s="68"/>
      <c r="J49" s="68"/>
      <c r="K49" s="68"/>
      <c r="L49" s="68"/>
      <c r="M49" s="68"/>
    </row>
    <row r="50" spans="1:13" ht="24.75" customHeight="1" x14ac:dyDescent="0.25">
      <c r="A50" s="21" t="s">
        <v>172</v>
      </c>
      <c r="B50" s="242" t="s">
        <v>47</v>
      </c>
      <c r="C50" s="243"/>
      <c r="D50" s="243"/>
      <c r="E50" s="243"/>
      <c r="F50" s="212"/>
      <c r="G50" s="212"/>
      <c r="H50" s="213"/>
      <c r="I50" s="68"/>
      <c r="J50" s="68"/>
      <c r="K50" s="68"/>
      <c r="L50" s="68"/>
      <c r="M50" s="68"/>
    </row>
    <row r="51" spans="1:13" ht="12" customHeight="1" x14ac:dyDescent="0.25">
      <c r="A51" s="48" t="s">
        <v>174</v>
      </c>
      <c r="B51" s="242" t="s">
        <v>238</v>
      </c>
      <c r="C51" s="212"/>
      <c r="D51" s="212"/>
      <c r="E51" s="270"/>
      <c r="F51" s="393">
        <v>14.8</v>
      </c>
      <c r="G51" s="373"/>
      <c r="H51" s="374"/>
      <c r="I51" s="68"/>
      <c r="J51" s="68"/>
      <c r="K51" s="68"/>
      <c r="L51" s="68"/>
      <c r="M51" s="68"/>
    </row>
    <row r="52" spans="1:13" x14ac:dyDescent="0.25">
      <c r="A52" s="344" t="s">
        <v>24</v>
      </c>
      <c r="B52" s="344"/>
      <c r="C52" s="344"/>
      <c r="D52" s="344"/>
      <c r="E52" s="344"/>
      <c r="F52" s="277">
        <f>F23+F31+F32+F33+F34+F35+F36+F37+F38+F39+F40+F41+F51</f>
        <v>1087.2</v>
      </c>
      <c r="G52" s="277"/>
      <c r="H52" s="277"/>
      <c r="I52" s="68"/>
      <c r="J52" s="68"/>
      <c r="K52" s="68"/>
      <c r="L52" s="68"/>
      <c r="M52" s="68"/>
    </row>
    <row r="53" spans="1:13" x14ac:dyDescent="0.25">
      <c r="A53" s="68"/>
      <c r="B53" s="87" t="s">
        <v>96</v>
      </c>
      <c r="C53" s="68"/>
      <c r="D53" s="68"/>
      <c r="E53" s="68"/>
      <c r="F53" s="68"/>
      <c r="G53" s="68"/>
      <c r="H53" s="63" t="s">
        <v>94</v>
      </c>
      <c r="I53" s="68"/>
      <c r="J53" s="68"/>
      <c r="K53" s="68"/>
      <c r="L53" s="68"/>
      <c r="M53" s="68"/>
    </row>
    <row r="54" spans="1:13" x14ac:dyDescent="0.25">
      <c r="A54" s="68"/>
      <c r="B54" s="87" t="s">
        <v>64</v>
      </c>
      <c r="C54" s="68"/>
      <c r="D54" s="68"/>
      <c r="E54" s="68"/>
      <c r="F54" s="68"/>
      <c r="G54" s="68"/>
      <c r="H54" s="87" t="s">
        <v>65</v>
      </c>
      <c r="I54" s="68"/>
      <c r="J54" s="68"/>
      <c r="K54" s="68"/>
      <c r="L54" s="68"/>
      <c r="M54" s="68"/>
    </row>
    <row r="55" spans="1:13" x14ac:dyDescent="0.25">
      <c r="A55" s="265"/>
      <c r="B55" s="329"/>
      <c r="C55" s="68"/>
      <c r="D55" s="68"/>
      <c r="E55" s="266"/>
      <c r="F55" s="328"/>
      <c r="G55" s="328"/>
      <c r="H55" s="328"/>
      <c r="I55" s="68"/>
      <c r="J55" s="68"/>
      <c r="K55" s="68"/>
      <c r="L55" s="68"/>
      <c r="M55" s="68"/>
    </row>
    <row r="56" spans="1:13" x14ac:dyDescent="0.25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1:13" x14ac:dyDescent="0.25">
      <c r="A57" s="265"/>
      <c r="B57" s="329"/>
      <c r="C57" s="68"/>
      <c r="D57" s="68"/>
      <c r="E57" s="266"/>
      <c r="F57" s="328"/>
      <c r="G57" s="328"/>
      <c r="H57" s="328"/>
      <c r="I57" s="68"/>
      <c r="J57" s="68"/>
      <c r="K57" s="68"/>
      <c r="L57" s="68"/>
      <c r="M57" s="68"/>
    </row>
    <row r="58" spans="1:13" x14ac:dyDescent="0.25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1:13" x14ac:dyDescent="0.25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1:13" x14ac:dyDescent="0.25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1:13" x14ac:dyDescent="0.25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1:13" x14ac:dyDescent="0.25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1:13" x14ac:dyDescent="0.25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1:13" x14ac:dyDescent="0.25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1:13" x14ac:dyDescent="0.25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1:13" x14ac:dyDescent="0.25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1:13" x14ac:dyDescent="0.25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1:13" x14ac:dyDescent="0.25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1:13" x14ac:dyDescent="0.25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1:13" x14ac:dyDescent="0.25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1:13" x14ac:dyDescent="0.25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1:13" x14ac:dyDescent="0.25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1:13" x14ac:dyDescent="0.25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1:13" x14ac:dyDescent="0.25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1:13" x14ac:dyDescent="0.25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1:13" x14ac:dyDescent="0.25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1:13" x14ac:dyDescent="0.25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1:13" x14ac:dyDescent="0.25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</sheetData>
  <mergeCells count="55">
    <mergeCell ref="F40:H40"/>
    <mergeCell ref="H1:I1"/>
    <mergeCell ref="F17:G17"/>
    <mergeCell ref="F18:G18"/>
    <mergeCell ref="F19:G19"/>
    <mergeCell ref="A4:J4"/>
    <mergeCell ref="A5:J5"/>
    <mergeCell ref="A6:J6"/>
    <mergeCell ref="A7:J7"/>
    <mergeCell ref="B36:E36"/>
    <mergeCell ref="F36:H36"/>
    <mergeCell ref="B27:H27"/>
    <mergeCell ref="B33:E33"/>
    <mergeCell ref="B28:H28"/>
    <mergeCell ref="B29:H29"/>
    <mergeCell ref="F31:H31"/>
    <mergeCell ref="F33:H33"/>
    <mergeCell ref="B31:E31"/>
    <mergeCell ref="F32:H32"/>
    <mergeCell ref="F35:H35"/>
    <mergeCell ref="B32:E32"/>
    <mergeCell ref="B34:E34"/>
    <mergeCell ref="F34:H34"/>
    <mergeCell ref="F37:H37"/>
    <mergeCell ref="B37:E37"/>
    <mergeCell ref="B50:H50"/>
    <mergeCell ref="B38:E38"/>
    <mergeCell ref="F38:H38"/>
    <mergeCell ref="B48:H48"/>
    <mergeCell ref="B47:H47"/>
    <mergeCell ref="B49:H49"/>
    <mergeCell ref="B42:H42"/>
    <mergeCell ref="B44:H44"/>
    <mergeCell ref="B46:H46"/>
    <mergeCell ref="B41:E41"/>
    <mergeCell ref="F41:H41"/>
    <mergeCell ref="B43:H43"/>
    <mergeCell ref="B45:H45"/>
    <mergeCell ref="F39:H39"/>
    <mergeCell ref="F20:G20"/>
    <mergeCell ref="F23:H23"/>
    <mergeCell ref="B26:H26"/>
    <mergeCell ref="F22:H22"/>
    <mergeCell ref="B25:H25"/>
    <mergeCell ref="B24:H24"/>
    <mergeCell ref="B23:E23"/>
    <mergeCell ref="B22:E22"/>
    <mergeCell ref="B51:E51"/>
    <mergeCell ref="F52:H52"/>
    <mergeCell ref="A57:B57"/>
    <mergeCell ref="E57:H57"/>
    <mergeCell ref="A55:B55"/>
    <mergeCell ref="E55:H55"/>
    <mergeCell ref="F51:H51"/>
    <mergeCell ref="A52:E52"/>
  </mergeCells>
  <phoneticPr fontId="0" type="noConversion"/>
  <pageMargins left="0.7" right="0.7" top="0.75" bottom="0.75" header="0.3" footer="0.3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ул.Нахимова д.23</vt:lpstr>
      <vt:lpstr>ул.Оршанская д.16</vt:lpstr>
      <vt:lpstr>ул.Кирова д.32а</vt:lpstr>
      <vt:lpstr>ул.Кирова д.30А</vt:lpstr>
      <vt:lpstr>ул.2 Л Кр-ой Слободы д.9</vt:lpstr>
      <vt:lpstr>ул.25 Сентября д.40А</vt:lpstr>
      <vt:lpstr>ул.Сокол. д.1А</vt:lpstr>
      <vt:lpstr>ул.Кирова д.28А</vt:lpstr>
      <vt:lpstr>ул.Тен.19</vt:lpstr>
      <vt:lpstr>ул.Тен.д.6А</vt:lpstr>
      <vt:lpstr>ул.Оршанская д.13</vt:lpstr>
      <vt:lpstr>ул.Матросова д.9</vt:lpstr>
      <vt:lpstr>ул.Дохтурова д.29</vt:lpstr>
      <vt:lpstr>ул.М.Октяб.д.16А</vt:lpstr>
      <vt:lpstr>Пер.Юннатов д.12</vt:lpstr>
      <vt:lpstr>пер.Киевский д.3</vt:lpstr>
      <vt:lpstr>ул.Матросова д.7</vt:lpstr>
      <vt:lpstr>ул.Николпева д.4</vt:lpstr>
      <vt:lpstr>ул.Раздольная д.6</vt:lpstr>
      <vt:lpstr>ул.Тенишевой д.4 а</vt:lpstr>
      <vt:lpstr>ул.Раздольная д.10</vt:lpstr>
      <vt:lpstr>ул.Раздольная д.8</vt:lpstr>
      <vt:lpstr>ул.Раздольная д.5</vt:lpstr>
      <vt:lpstr>ул.Жукова  д.15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2015-02-13T11:25:09Z</cp:lastPrinted>
  <dcterms:created xsi:type="dcterms:W3CDTF">2006-09-28T05:33:49Z</dcterms:created>
  <dcterms:modified xsi:type="dcterms:W3CDTF">2018-04-06T08:48:03Z</dcterms:modified>
</cp:coreProperties>
</file>